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nsparencia octubre-diciembre 2025\"/>
    </mc:Choice>
  </mc:AlternateContent>
  <xr:revisionPtr revIDLastSave="0" documentId="13_ncr:1_{F97B2D0E-C4B6-436D-B797-01BC62F296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C-1" sheetId="4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45" l="1"/>
  <c r="E17" i="45"/>
  <c r="F52" i="45"/>
  <c r="F28" i="45"/>
  <c r="E28" i="45"/>
  <c r="E59" i="45" s="1"/>
  <c r="F20" i="45"/>
  <c r="E20" i="45"/>
  <c r="F9" i="45"/>
  <c r="E9" i="45"/>
  <c r="E26" i="45" l="1"/>
  <c r="E60" i="45" s="1"/>
  <c r="F26" i="45"/>
  <c r="F59" i="45"/>
  <c r="F60" i="45" l="1"/>
</calcChain>
</file>

<file path=xl/sharedStrings.xml><?xml version="1.0" encoding="utf-8"?>
<sst xmlns="http://schemas.openxmlformats.org/spreadsheetml/2006/main" count="59" uniqueCount="59">
  <si>
    <t>Impuestos</t>
  </si>
  <si>
    <t>Derechos</t>
  </si>
  <si>
    <t>Productos</t>
  </si>
  <si>
    <t>Aprovechamientos</t>
  </si>
  <si>
    <t>Transferencias, Asignaciones, Subsidios y Subvenciones, y Pensiones y Jubilaciones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</si>
  <si>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</si>
  <si>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</si>
  <si>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</si>
  <si>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</si>
  <si>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</si>
  <si>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</si>
  <si>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</si>
  <si>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</si>
  <si>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</si>
  <si>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</si>
  <si>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Aportaciones</t>
  </si>
  <si>
    <t>Estado de Actividades</t>
  </si>
  <si>
    <t>INGRESOS Y OTROS BENEFICIOS</t>
  </si>
  <si>
    <t>Ingresos de Gestión</t>
  </si>
  <si>
    <t xml:space="preserve">Cuotas y Aportaciones de Seguridad Social </t>
  </si>
  <si>
    <t>Contribuciones de Mejoras</t>
  </si>
  <si>
    <t>Ingresos por Venta de Bienes y  Prestación de Servicios</t>
  </si>
  <si>
    <t xml:space="preserve">Participaciones, Aportaciones, Convenios, Incentivos Derivados de la Colaboración Fiscal, Fondos Distintos de Aportaciones, Transferencias, Asignaciones, Subsidios y Subvenciones, y Pensiones y Jubilaciones
</t>
  </si>
  <si>
    <t>Participaciones,  Aportaciones,  Convenios,  Incentivos  Derivados  de  la  Colaboración  Fiscal  y  Fondos  Distintos  de Aportaciones</t>
  </si>
  <si>
    <t>Otros Ingresos y Beneficios</t>
  </si>
  <si>
    <t xml:space="preserve">Ingresos Financieros 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</si>
  <si>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</si>
  <si>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</si>
  <si>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</si>
  <si>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</si>
  <si>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</si>
  <si>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</si>
  <si>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</si>
  <si>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 xml:space="preserve">Servicios Personales  </t>
  </si>
  <si>
    <t>Transferencias, Asignaciones, Subsidios y Otras Ayudas</t>
  </si>
  <si>
    <t>Transferencias al Resto del Sector Público</t>
  </si>
  <si>
    <t>Subsidios y Subvenciones</t>
  </si>
  <si>
    <t>Participaciones y Aportaciones</t>
  </si>
  <si>
    <t>Participaciones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</si>
  <si>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</si>
  <si>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</si>
  <si>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</si>
  <si>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</si>
  <si>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</si>
  <si>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</si>
  <si>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</si>
  <si>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</si>
  <si>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</si>
  <si>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</si>
  <si>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</si>
  <si>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</si>
  <si>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 xml:space="preserve">Inversión Pública no Capitalizable </t>
  </si>
  <si>
    <t>Total de Gastos y Otras Pérdidas</t>
  </si>
  <si>
    <t>Resultados del Ejercicio  (Ahorro/Desahorro)</t>
  </si>
  <si>
    <t>Bajo protesta de decir verdad declaramos que los Estados Financieros y sus notas, son razonablemente correctos y son responsabilidad del emisor.</t>
  </si>
  <si>
    <t>(Cifras en Pesos)</t>
  </si>
  <si>
    <t xml:space="preserve"> Formato IC-1</t>
  </si>
  <si>
    <t xml:space="preserve">COMISION DE AGUA POTABLE Y ALCANTARILLADO DE TAXCO 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</si>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</sst>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11"/>
      <color rgb="FF000000"/>
      <name val="Calibri"/>
      <family val="2"/>
      <charset val="204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</cellStyleXfs>
  <cellXfs count="44">
    <xf numFmtId="0" fontId="0" fillId="0" borderId="0" xfId="0"/>
    <xf numFmtId="0" fontId="4" fillId="3" borderId="4" xfId="2" applyFont="1" applyFill="1" applyBorder="1"/>
    <xf numFmtId="0" fontId="4" fillId="3" borderId="0" xfId="2" applyFont="1" applyFill="1" applyAlignment="1">
      <alignment vertical="top"/>
    </xf>
    <xf numFmtId="0" fontId="3" fillId="3" borderId="0" xfId="1" applyFont="1" applyFill="1" applyAlignment="1">
      <alignment vertical="center"/>
    </xf>
    <xf numFmtId="0" fontId="6" fillId="3" borderId="0" xfId="1" applyFont="1" applyFill="1" applyAlignment="1">
      <alignment horizontal="center"/>
    </xf>
    <xf numFmtId="0" fontId="6" fillId="3" borderId="5" xfId="1" applyFont="1" applyFill="1" applyBorder="1" applyAlignment="1">
      <alignment horizontal="center"/>
    </xf>
    <xf numFmtId="3" fontId="5" fillId="3" borderId="0" xfId="2" applyNumberFormat="1" applyFont="1" applyFill="1" applyAlignment="1">
      <alignment vertical="top"/>
    </xf>
    <xf numFmtId="3" fontId="5" fillId="3" borderId="5" xfId="2" applyNumberFormat="1" applyFont="1" applyFill="1" applyBorder="1" applyAlignment="1">
      <alignment vertical="top"/>
    </xf>
    <xf numFmtId="0" fontId="4" fillId="3" borderId="5" xfId="2" applyFont="1" applyFill="1" applyBorder="1" applyAlignment="1">
      <alignment vertical="top"/>
    </xf>
    <xf numFmtId="0" fontId="1" fillId="0" borderId="4" xfId="2" applyBorder="1"/>
    <xf numFmtId="0" fontId="1" fillId="0" borderId="6" xfId="2" applyBorder="1"/>
    <xf numFmtId="0" fontId="1" fillId="0" borderId="8" xfId="2" applyBorder="1"/>
    <xf numFmtId="0" fontId="1" fillId="0" borderId="7" xfId="2" applyBorder="1"/>
    <xf numFmtId="0" fontId="8" fillId="0" borderId="0" xfId="0" applyFont="1" applyAlignment="1">
      <alignment horizontal="center"/>
    </xf>
    <xf numFmtId="0" fontId="3" fillId="3" borderId="4" xfId="2" applyFont="1" applyFill="1" applyBorder="1" applyAlignment="1">
      <alignment horizontal="left" vertical="top"/>
    </xf>
    <xf numFmtId="0" fontId="5" fillId="3" borderId="4" xfId="2" applyFont="1" applyFill="1" applyBorder="1" applyAlignment="1">
      <alignment horizontal="left" vertical="top"/>
    </xf>
    <xf numFmtId="0" fontId="3" fillId="0" borderId="0" xfId="28" applyFont="1" applyAlignment="1">
      <alignment vertical="center"/>
    </xf>
    <xf numFmtId="0" fontId="5" fillId="0" borderId="0" xfId="12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165" fontId="5" fillId="3" borderId="0" xfId="3" applyNumberFormat="1" applyFont="1" applyFill="1" applyBorder="1" applyAlignment="1" applyProtection="1">
      <alignment vertical="top"/>
      <protection locked="0"/>
    </xf>
    <xf numFmtId="165" fontId="5" fillId="3" borderId="5" xfId="3" applyNumberFormat="1" applyFont="1" applyFill="1" applyBorder="1" applyAlignment="1" applyProtection="1">
      <alignment vertical="top"/>
      <protection locked="0"/>
    </xf>
    <xf numFmtId="165" fontId="3" fillId="3" borderId="0" xfId="3" applyNumberFormat="1" applyFont="1" applyFill="1" applyBorder="1" applyAlignment="1" applyProtection="1">
      <alignment vertical="top"/>
      <protection locked="0"/>
    </xf>
    <xf numFmtId="165" fontId="3" fillId="3" borderId="5" xfId="3" applyNumberFormat="1" applyFont="1" applyFill="1" applyBorder="1" applyAlignment="1" applyProtection="1">
      <alignment vertical="top"/>
      <protection locked="0"/>
    </xf>
    <xf numFmtId="165" fontId="14" fillId="0" borderId="0" xfId="2" applyNumberFormat="1" applyFont="1"/>
    <xf numFmtId="165" fontId="14" fillId="0" borderId="5" xfId="2" applyNumberFormat="1" applyFont="1" applyBorder="1"/>
    <xf numFmtId="0" fontId="5" fillId="0" borderId="2" xfId="12" applyFont="1" applyBorder="1" applyAlignment="1">
      <alignment horizontal="center" vertical="top" wrapText="1"/>
    </xf>
    <xf numFmtId="0" fontId="3" fillId="3" borderId="4" xfId="2" applyFont="1" applyFill="1" applyBorder="1" applyAlignment="1">
      <alignment horizontal="left" vertical="top"/>
    </xf>
    <xf numFmtId="0" fontId="3" fillId="3" borderId="0" xfId="2" applyFont="1" applyFill="1" applyAlignment="1">
      <alignment horizontal="left" vertical="top"/>
    </xf>
    <xf numFmtId="0" fontId="5" fillId="3" borderId="0" xfId="2" applyFont="1" applyFill="1" applyAlignment="1">
      <alignment horizontal="left" vertical="top" wrapText="1"/>
    </xf>
    <xf numFmtId="0" fontId="3" fillId="3" borderId="4" xfId="2" applyFont="1" applyFill="1" applyBorder="1" applyAlignment="1">
      <alignment horizontal="left" vertical="top" wrapText="1"/>
    </xf>
    <xf numFmtId="0" fontId="3" fillId="3" borderId="0" xfId="2" applyFont="1" applyFill="1" applyAlignment="1">
      <alignment horizontal="left" vertical="top" wrapText="1"/>
    </xf>
    <xf numFmtId="0" fontId="5" fillId="3" borderId="0" xfId="2" applyFont="1" applyFill="1" applyAlignment="1">
      <alignment horizontal="left" vertical="top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</cellXfs>
  <cellStyles count="29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38101</xdr:colOff>
      <xdr:row>63</xdr:row>
      <xdr:rowOff>161924</xdr:rowOff>
    </xdr:from>
    <xdr:to>
      <xdr:col>2</xdr:col>
      <xdr:colOff>1828801</xdr:colOff>
      <xdr:row>69</xdr:row>
      <xdr:rowOff>38099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7D9E2738-5A18-478B-B6F5-6FC1908C32C6}"/>
            </a:ext>
          </a:extLst>
        </xdr:cNvPr>
        <xdr:cNvSpPr txBox="1">
          <a:spLocks noChangeArrowheads="1"/>
        </xdr:cNvSpPr>
      </xdr:nvSpPr>
      <xdr:spPr bwMode="auto">
        <a:xfrm>
          <a:off x="838201" y="12896849"/>
          <a:ext cx="179070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   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Enc. Area de Tesoreria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76201</xdr:colOff>
      <xdr:row>63</xdr:row>
      <xdr:rowOff>180975</xdr:rowOff>
    </xdr:from>
    <xdr:to>
      <xdr:col>3</xdr:col>
      <xdr:colOff>2000251</xdr:colOff>
      <xdr:row>70</xdr:row>
      <xdr:rowOff>171450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2E109F50-80BC-4A5D-B1F4-3B309050DAFB}"/>
            </a:ext>
          </a:extLst>
        </xdr:cNvPr>
        <xdr:cNvSpPr txBox="1">
          <a:spLocks noChangeArrowheads="1"/>
        </xdr:cNvSpPr>
      </xdr:nvSpPr>
      <xdr:spPr bwMode="auto">
        <a:xfrm>
          <a:off x="2952751" y="12915900"/>
          <a:ext cx="1924050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                                      L.I. Yesenia Figueroa Carranza Directora de Admon. y Finanzas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1809750</xdr:colOff>
      <xdr:row>63</xdr:row>
      <xdr:rowOff>171450</xdr:rowOff>
    </xdr:from>
    <xdr:to>
      <xdr:col>3</xdr:col>
      <xdr:colOff>4124325</xdr:colOff>
      <xdr:row>68</xdr:row>
      <xdr:rowOff>133349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50F3A485-CA6B-4550-875C-833651DA628B}"/>
            </a:ext>
          </a:extLst>
        </xdr:cNvPr>
        <xdr:cNvSpPr txBox="1">
          <a:spLocks noChangeArrowheads="1"/>
        </xdr:cNvSpPr>
      </xdr:nvSpPr>
      <xdr:spPr bwMode="auto">
        <a:xfrm>
          <a:off x="4686300" y="12906375"/>
          <a:ext cx="2314575" cy="914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 por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Mtro. Francisco  Javier Rios  Martinez     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295274</xdr:colOff>
      <xdr:row>63</xdr:row>
      <xdr:rowOff>180975</xdr:rowOff>
    </xdr:from>
    <xdr:to>
      <xdr:col>6</xdr:col>
      <xdr:colOff>180974</xdr:colOff>
      <xdr:row>69</xdr:row>
      <xdr:rowOff>135256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0DC40484-61ED-4B18-935A-3BEEC4683432}"/>
            </a:ext>
          </a:extLst>
        </xdr:cNvPr>
        <xdr:cNvSpPr txBox="1">
          <a:spLocks noChangeArrowheads="1"/>
        </xdr:cNvSpPr>
      </xdr:nvSpPr>
      <xdr:spPr bwMode="auto">
        <a:xfrm>
          <a:off x="7343774" y="12915900"/>
          <a:ext cx="1685925" cy="1097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           Vo. Bo.                                       C.P.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Bulmaro Mundo Reyna Organo de Control Interno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28576</xdr:colOff>
      <xdr:row>0</xdr:row>
      <xdr:rowOff>0</xdr:rowOff>
    </xdr:from>
    <xdr:to>
      <xdr:col>2</xdr:col>
      <xdr:colOff>1781176</xdr:colOff>
      <xdr:row>1</xdr:row>
      <xdr:rowOff>142874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3DED6DD-88E3-4468-AD55-050A2D21C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6" y="0"/>
          <a:ext cx="1943100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4057650</xdr:colOff>
      <xdr:row>0</xdr:row>
      <xdr:rowOff>76200</xdr:rowOff>
    </xdr:from>
    <xdr:to>
      <xdr:col>5</xdr:col>
      <xdr:colOff>800100</xdr:colOff>
      <xdr:row>1</xdr:row>
      <xdr:rowOff>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ABBA655-111B-4622-BB84-3A78D3BD3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6200"/>
          <a:ext cx="186690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9"/>
  <sheetViews>
    <sheetView tabSelected="1" workbookViewId="0">
      <selection activeCell="B5" sqref="B5:F5"/>
    </sheetView>
  </sheetViews>
  <sheetFormatPr baseColWidth="10" defaultRowHeight="15" x14ac:dyDescent="0.25"/>
  <cols>
    <col min="1" max="1" width="9.140625" customWidth="1"/>
    <col min="2" max="2" width="2.85546875" customWidth="1"/>
    <col min="3" max="3" width="31.140625" customWidth="1"/>
    <col min="4" max="4" width="62.5703125" customWidth="1"/>
    <col min="5" max="5" width="14.28515625" bestFit="1" customWidth="1"/>
    <col min="6" max="6" width="13.28515625" bestFit="1" customWidth="1"/>
    <col min="7" max="7" width="8.7109375" customWidth="1"/>
  </cols>
  <sheetData>
    <row r="1" spans="2:6" ht="52.5" customHeight="1" x14ac:dyDescent="0.25">
      <c r="F1" s="13"/>
    </row>
    <row r="2" spans="2:6" x14ac:dyDescent="0.25">
      <c r="E2" s="37" t="s">
        <v>56</v>
      </c>
      <c r="F2" s="37"/>
    </row>
    <row r="3" spans="2:6" x14ac:dyDescent="0.25">
      <c r="B3" s="38" t="s">
        <v>57</v>
      </c>
      <c r="C3" s="39"/>
      <c r="D3" s="39"/>
      <c r="E3" s="39"/>
      <c r="F3" s="40"/>
    </row>
    <row r="4" spans="2:6" x14ac:dyDescent="0.25">
      <c r="B4" s="33" t="s">
        <v>16</v>
      </c>
      <c r="C4" s="34"/>
      <c r="D4" s="34"/>
      <c r="E4" s="34"/>
      <c r="F4" s="35"/>
    </row>
    <row r="5" spans="2:6" x14ac:dyDescent="0.25">
      <c r="B5" s="33" t="s">
        <v>58</v>
      </c>
      <c r="C5" s="34"/>
      <c r="D5" s="34"/>
      <c r="E5" s="34"/>
      <c r="F5" s="35"/>
    </row>
    <row r="6" spans="2:6" x14ac:dyDescent="0.25">
      <c r="B6" s="41" t="s">
        <v>55</v>
      </c>
      <c r="C6" s="42"/>
      <c r="D6" s="42"/>
      <c r="E6" s="42"/>
      <c r="F6" s="43"/>
    </row>
    <row r="7" spans="2:6" x14ac:dyDescent="0.25">
      <c r="B7" s="1"/>
      <c r="C7" s="3"/>
      <c r="D7" s="3"/>
      <c r="E7" s="4">
        <v>2025</v>
      </c>
      <c r="F7" s="5">
        <v>2024</v>
      </c>
    </row>
    <row r="8" spans="2:6" x14ac:dyDescent="0.25">
      <c r="B8" s="30" t="s">
        <v>17</v>
      </c>
      <c r="C8" s="31"/>
      <c r="D8" s="31"/>
      <c r="E8" s="6"/>
      <c r="F8" s="7"/>
    </row>
    <row r="9" spans="2:6" x14ac:dyDescent="0.25">
      <c r="B9" s="30" t="s">
        <v>18</v>
      </c>
      <c r="C9" s="31"/>
      <c r="D9" s="31"/>
      <c r="E9" s="22">
        <f>SUM(E10:E16)</f>
        <v>59727912.670000002</v>
      </c>
      <c r="F9" s="23">
        <f>SUM(F10:F16)</f>
        <v>53894168.609999999</v>
      </c>
    </row>
    <row r="10" spans="2:6" x14ac:dyDescent="0.25">
      <c r="B10" s="15"/>
      <c r="C10" s="29" t="s">
        <v>0</v>
      </c>
      <c r="D10" s="29"/>
      <c r="E10" s="20">
        <v>0</v>
      </c>
      <c r="F10" s="21">
        <v>0</v>
      </c>
    </row>
    <row r="11" spans="2:6" x14ac:dyDescent="0.25">
      <c r="B11" s="15"/>
      <c r="C11" s="29" t="s">
        <v>19</v>
      </c>
      <c r="D11" s="29"/>
      <c r="E11" s="20">
        <v>0</v>
      </c>
      <c r="F11" s="21">
        <v>0</v>
      </c>
    </row>
    <row r="12" spans="2:6" x14ac:dyDescent="0.25">
      <c r="B12" s="15"/>
      <c r="C12" s="29" t="s">
        <v>20</v>
      </c>
      <c r="D12" s="29"/>
      <c r="E12" s="20">
        <v>0</v>
      </c>
      <c r="F12" s="21">
        <v>0</v>
      </c>
    </row>
    <row r="13" spans="2:6" x14ac:dyDescent="0.25">
      <c r="B13" s="15"/>
      <c r="C13" s="29" t="s">
        <v>1</v>
      </c>
      <c r="D13" s="29"/>
      <c r="E13" s="20">
        <v>0</v>
      </c>
      <c r="F13" s="21">
        <v>0</v>
      </c>
    </row>
    <row r="14" spans="2:6" x14ac:dyDescent="0.25">
      <c r="B14" s="15"/>
      <c r="C14" s="29" t="s">
        <v>2</v>
      </c>
      <c r="D14" s="29"/>
      <c r="E14" s="20">
        <v>175.29</v>
      </c>
      <c r="F14" s="21">
        <v>29.15</v>
      </c>
    </row>
    <row r="15" spans="2:6" x14ac:dyDescent="0.25">
      <c r="B15" s="15"/>
      <c r="C15" s="29" t="s">
        <v>3</v>
      </c>
      <c r="D15" s="29"/>
      <c r="E15" s="20">
        <v>0</v>
      </c>
      <c r="F15" s="21">
        <v>30000</v>
      </c>
    </row>
    <row r="16" spans="2:6" x14ac:dyDescent="0.25">
      <c r="B16" s="15"/>
      <c r="C16" s="29" t="s">
        <v>21</v>
      </c>
      <c r="D16" s="29"/>
      <c r="E16" s="20">
        <v>59727737.380000003</v>
      </c>
      <c r="F16" s="21">
        <v>53864139.460000001</v>
      </c>
    </row>
    <row r="17" spans="2:6" ht="25.5" customHeight="1" x14ac:dyDescent="0.25">
      <c r="B17" s="30" t="s">
        <v>22</v>
      </c>
      <c r="C17" s="31"/>
      <c r="D17" s="31"/>
      <c r="E17" s="22">
        <f>E18+E19</f>
        <v>5429685</v>
      </c>
      <c r="F17" s="23">
        <f>F18+F19</f>
        <v>1632595</v>
      </c>
    </row>
    <row r="18" spans="2:6" ht="24.75" customHeight="1" x14ac:dyDescent="0.25">
      <c r="B18" s="14"/>
      <c r="C18" s="29" t="s">
        <v>23</v>
      </c>
      <c r="D18" s="29"/>
      <c r="E18" s="20">
        <v>819904</v>
      </c>
      <c r="F18" s="21">
        <v>1413765</v>
      </c>
    </row>
    <row r="19" spans="2:6" x14ac:dyDescent="0.25">
      <c r="B19" s="14"/>
      <c r="C19" s="29" t="s">
        <v>4</v>
      </c>
      <c r="D19" s="31"/>
      <c r="E19" s="20">
        <v>4609781</v>
      </c>
      <c r="F19" s="21">
        <v>218830</v>
      </c>
    </row>
    <row r="20" spans="2:6" x14ac:dyDescent="0.25">
      <c r="B20" s="30" t="s">
        <v>24</v>
      </c>
      <c r="C20" s="31"/>
      <c r="D20" s="31"/>
      <c r="E20" s="22">
        <f>SUM(E21:E25)</f>
        <v>129496.32000000001</v>
      </c>
      <c r="F20" s="23">
        <f>SUM(F21:F25)</f>
        <v>51379.199999999997</v>
      </c>
    </row>
    <row r="21" spans="2:6" x14ac:dyDescent="0.25">
      <c r="B21" s="15"/>
      <c r="C21" s="29" t="s">
        <v>25</v>
      </c>
      <c r="D21" s="29"/>
      <c r="E21" s="20">
        <v>129496.32000000001</v>
      </c>
      <c r="F21" s="21">
        <v>51379.199999999997</v>
      </c>
    </row>
    <row r="22" spans="2:6" x14ac:dyDescent="0.25">
      <c r="B22" s="15"/>
      <c r="C22" s="29" t="s">
        <v>26</v>
      </c>
      <c r="D22" s="29"/>
      <c r="E22" s="20">
        <v>0</v>
      </c>
      <c r="F22" s="21">
        <v>0</v>
      </c>
    </row>
    <row r="23" spans="2:6" x14ac:dyDescent="0.25">
      <c r="B23" s="15"/>
      <c r="C23" s="29" t="s">
        <v>27</v>
      </c>
      <c r="D23" s="29"/>
      <c r="E23" s="20">
        <v>0</v>
      </c>
      <c r="F23" s="21">
        <v>0</v>
      </c>
    </row>
    <row r="24" spans="2:6" x14ac:dyDescent="0.25">
      <c r="B24" s="15"/>
      <c r="C24" s="29" t="s">
        <v>28</v>
      </c>
      <c r="D24" s="29"/>
      <c r="E24" s="20">
        <v>0</v>
      </c>
      <c r="F24" s="21">
        <v>0</v>
      </c>
    </row>
    <row r="25" spans="2:6" x14ac:dyDescent="0.25">
      <c r="B25" s="15"/>
      <c r="C25" s="29" t="s">
        <v>29</v>
      </c>
      <c r="D25" s="29"/>
      <c r="E25" s="20">
        <v>0</v>
      </c>
      <c r="F25" s="21">
        <v>0</v>
      </c>
    </row>
    <row r="26" spans="2:6" x14ac:dyDescent="0.25">
      <c r="B26" s="30" t="s">
        <v>30</v>
      </c>
      <c r="C26" s="31"/>
      <c r="D26" s="31"/>
      <c r="E26" s="22">
        <f>E20+E17+E9</f>
        <v>65287093.990000002</v>
      </c>
      <c r="F26" s="23">
        <f>F20+F17+F9</f>
        <v>55578142.810000002</v>
      </c>
    </row>
    <row r="27" spans="2:6" x14ac:dyDescent="0.25">
      <c r="B27" s="30" t="s">
        <v>31</v>
      </c>
      <c r="C27" s="31"/>
      <c r="D27" s="31"/>
      <c r="E27" s="2"/>
      <c r="F27" s="8"/>
    </row>
    <row r="28" spans="2:6" x14ac:dyDescent="0.25">
      <c r="B28" s="30" t="s">
        <v>32</v>
      </c>
      <c r="C28" s="31"/>
      <c r="D28" s="31"/>
      <c r="E28" s="22">
        <f>SUM(E29:E31)</f>
        <v>61916341.049999997</v>
      </c>
      <c r="F28" s="23">
        <f>SUM(F29:F31)</f>
        <v>54710975.18</v>
      </c>
    </row>
    <row r="29" spans="2:6" x14ac:dyDescent="0.25">
      <c r="B29" s="1"/>
      <c r="C29" s="29" t="s">
        <v>33</v>
      </c>
      <c r="D29" s="29"/>
      <c r="E29" s="20">
        <v>36918494.939999998</v>
      </c>
      <c r="F29" s="21">
        <v>29849625.719999999</v>
      </c>
    </row>
    <row r="30" spans="2:6" x14ac:dyDescent="0.25">
      <c r="B30" s="1"/>
      <c r="C30" s="29" t="s">
        <v>5</v>
      </c>
      <c r="D30" s="29"/>
      <c r="E30" s="20">
        <v>2873523.37</v>
      </c>
      <c r="F30" s="21">
        <v>2294944.4500000002</v>
      </c>
    </row>
    <row r="31" spans="2:6" x14ac:dyDescent="0.25">
      <c r="B31" s="1"/>
      <c r="C31" s="29" t="s">
        <v>6</v>
      </c>
      <c r="D31" s="29"/>
      <c r="E31" s="20">
        <v>22124322.739999998</v>
      </c>
      <c r="F31" s="21">
        <v>22566405.010000002</v>
      </c>
    </row>
    <row r="32" spans="2:6" x14ac:dyDescent="0.25">
      <c r="B32" s="30" t="s">
        <v>34</v>
      </c>
      <c r="C32" s="31"/>
      <c r="D32" s="31"/>
      <c r="E32" s="22">
        <v>0</v>
      </c>
      <c r="F32" s="23">
        <v>0</v>
      </c>
    </row>
    <row r="33" spans="2:6" x14ac:dyDescent="0.25">
      <c r="B33" s="1"/>
      <c r="C33" s="29" t="s">
        <v>7</v>
      </c>
      <c r="D33" s="29"/>
      <c r="E33" s="20">
        <v>0</v>
      </c>
      <c r="F33" s="21">
        <v>0</v>
      </c>
    </row>
    <row r="34" spans="2:6" x14ac:dyDescent="0.25">
      <c r="B34" s="1"/>
      <c r="C34" s="29" t="s">
        <v>35</v>
      </c>
      <c r="D34" s="29"/>
      <c r="E34" s="20">
        <v>0</v>
      </c>
      <c r="F34" s="21">
        <v>0</v>
      </c>
    </row>
    <row r="35" spans="2:6" x14ac:dyDescent="0.25">
      <c r="B35" s="1"/>
      <c r="C35" s="29" t="s">
        <v>36</v>
      </c>
      <c r="D35" s="29"/>
      <c r="E35" s="20">
        <v>0</v>
      </c>
      <c r="F35" s="21">
        <v>0</v>
      </c>
    </row>
    <row r="36" spans="2:6" x14ac:dyDescent="0.25">
      <c r="B36" s="1"/>
      <c r="C36" s="29" t="s">
        <v>8</v>
      </c>
      <c r="D36" s="29"/>
      <c r="E36" s="20">
        <v>0</v>
      </c>
      <c r="F36" s="21">
        <v>0</v>
      </c>
    </row>
    <row r="37" spans="2:6" x14ac:dyDescent="0.25">
      <c r="B37" s="1"/>
      <c r="C37" s="29" t="s">
        <v>9</v>
      </c>
      <c r="D37" s="29"/>
      <c r="E37" s="20">
        <v>0</v>
      </c>
      <c r="F37" s="21">
        <v>0</v>
      </c>
    </row>
    <row r="38" spans="2:6" x14ac:dyDescent="0.25">
      <c r="B38" s="1"/>
      <c r="C38" s="29" t="s">
        <v>10</v>
      </c>
      <c r="D38" s="29"/>
      <c r="E38" s="20">
        <v>0</v>
      </c>
      <c r="F38" s="21">
        <v>0</v>
      </c>
    </row>
    <row r="39" spans="2:6" x14ac:dyDescent="0.25">
      <c r="B39" s="1"/>
      <c r="C39" s="29" t="s">
        <v>11</v>
      </c>
      <c r="D39" s="29"/>
      <c r="E39" s="20">
        <v>0</v>
      </c>
      <c r="F39" s="21">
        <v>0</v>
      </c>
    </row>
    <row r="40" spans="2:6" x14ac:dyDescent="0.25">
      <c r="B40" s="1"/>
      <c r="C40" s="29" t="s">
        <v>12</v>
      </c>
      <c r="D40" s="29"/>
      <c r="E40" s="20">
        <v>0</v>
      </c>
      <c r="F40" s="21">
        <v>0</v>
      </c>
    </row>
    <row r="41" spans="2:6" x14ac:dyDescent="0.25">
      <c r="B41" s="1"/>
      <c r="C41" s="29" t="s">
        <v>13</v>
      </c>
      <c r="D41" s="29"/>
      <c r="E41" s="20">
        <v>0</v>
      </c>
      <c r="F41" s="21">
        <v>0</v>
      </c>
    </row>
    <row r="42" spans="2:6" x14ac:dyDescent="0.25">
      <c r="B42" s="30" t="s">
        <v>37</v>
      </c>
      <c r="C42" s="31"/>
      <c r="D42" s="31"/>
      <c r="E42" s="22">
        <v>0</v>
      </c>
      <c r="F42" s="23">
        <v>0</v>
      </c>
    </row>
    <row r="43" spans="2:6" x14ac:dyDescent="0.25">
      <c r="B43" s="1"/>
      <c r="C43" s="29" t="s">
        <v>38</v>
      </c>
      <c r="D43" s="29"/>
      <c r="E43" s="20">
        <v>0</v>
      </c>
      <c r="F43" s="21">
        <v>0</v>
      </c>
    </row>
    <row r="44" spans="2:6" x14ac:dyDescent="0.25">
      <c r="B44" s="1"/>
      <c r="C44" s="29" t="s">
        <v>15</v>
      </c>
      <c r="D44" s="29"/>
      <c r="E44" s="20">
        <v>0</v>
      </c>
      <c r="F44" s="21">
        <v>0</v>
      </c>
    </row>
    <row r="45" spans="2:6" x14ac:dyDescent="0.25">
      <c r="B45" s="1"/>
      <c r="C45" s="29" t="s">
        <v>14</v>
      </c>
      <c r="D45" s="29"/>
      <c r="E45" s="20">
        <v>0</v>
      </c>
      <c r="F45" s="21">
        <v>0</v>
      </c>
    </row>
    <row r="46" spans="2:6" x14ac:dyDescent="0.25">
      <c r="B46" s="30" t="s">
        <v>39</v>
      </c>
      <c r="C46" s="31"/>
      <c r="D46" s="31"/>
      <c r="E46" s="22">
        <v>0</v>
      </c>
      <c r="F46" s="23">
        <v>0</v>
      </c>
    </row>
    <row r="47" spans="2:6" x14ac:dyDescent="0.25">
      <c r="B47" s="1"/>
      <c r="C47" s="29" t="s">
        <v>40</v>
      </c>
      <c r="D47" s="29"/>
      <c r="E47" s="20">
        <v>0</v>
      </c>
      <c r="F47" s="21">
        <v>0</v>
      </c>
    </row>
    <row r="48" spans="2:6" x14ac:dyDescent="0.25">
      <c r="B48" s="1"/>
      <c r="C48" s="29" t="s">
        <v>41</v>
      </c>
      <c r="D48" s="29"/>
      <c r="E48" s="20">
        <v>0</v>
      </c>
      <c r="F48" s="21">
        <v>0</v>
      </c>
    </row>
    <row r="49" spans="2:9" x14ac:dyDescent="0.25">
      <c r="B49" s="1"/>
      <c r="C49" s="29" t="s">
        <v>42</v>
      </c>
      <c r="D49" s="29"/>
      <c r="E49" s="20">
        <v>0</v>
      </c>
      <c r="F49" s="21">
        <v>0</v>
      </c>
    </row>
    <row r="50" spans="2:9" x14ac:dyDescent="0.25">
      <c r="B50" s="9"/>
      <c r="C50" s="32" t="s">
        <v>43</v>
      </c>
      <c r="D50" s="32"/>
      <c r="E50" s="20">
        <v>0</v>
      </c>
      <c r="F50" s="21">
        <v>0</v>
      </c>
    </row>
    <row r="51" spans="2:9" x14ac:dyDescent="0.25">
      <c r="B51" s="9"/>
      <c r="C51" s="29" t="s">
        <v>44</v>
      </c>
      <c r="D51" s="29"/>
      <c r="E51" s="20">
        <v>0</v>
      </c>
      <c r="F51" s="21">
        <v>0</v>
      </c>
    </row>
    <row r="52" spans="2:9" x14ac:dyDescent="0.25">
      <c r="B52" s="27" t="s">
        <v>45</v>
      </c>
      <c r="C52" s="28"/>
      <c r="D52" s="28"/>
      <c r="E52" s="22">
        <v>0</v>
      </c>
      <c r="F52" s="23">
        <f>SUM(F53:F56)</f>
        <v>0</v>
      </c>
    </row>
    <row r="53" spans="2:9" x14ac:dyDescent="0.25">
      <c r="B53" s="9"/>
      <c r="C53" s="29" t="s">
        <v>46</v>
      </c>
      <c r="D53" s="29"/>
      <c r="E53" s="20">
        <v>0</v>
      </c>
      <c r="F53" s="21">
        <v>0</v>
      </c>
    </row>
    <row r="54" spans="2:9" x14ac:dyDescent="0.25">
      <c r="B54" s="9"/>
      <c r="C54" s="29" t="s">
        <v>47</v>
      </c>
      <c r="D54" s="29"/>
      <c r="E54" s="20">
        <v>0</v>
      </c>
      <c r="F54" s="21">
        <v>0</v>
      </c>
    </row>
    <row r="55" spans="2:9" x14ac:dyDescent="0.25">
      <c r="B55" s="9"/>
      <c r="C55" s="29" t="s">
        <v>48</v>
      </c>
      <c r="D55" s="29"/>
      <c r="E55" s="20">
        <v>0</v>
      </c>
      <c r="F55" s="21">
        <v>0</v>
      </c>
    </row>
    <row r="56" spans="2:9" x14ac:dyDescent="0.25">
      <c r="B56" s="9"/>
      <c r="C56" s="29" t="s">
        <v>49</v>
      </c>
      <c r="D56" s="29"/>
      <c r="E56" s="20">
        <v>0</v>
      </c>
      <c r="F56" s="21">
        <v>0</v>
      </c>
    </row>
    <row r="57" spans="2:9" x14ac:dyDescent="0.25">
      <c r="B57" s="30" t="s">
        <v>50</v>
      </c>
      <c r="C57" s="31"/>
      <c r="D57" s="31"/>
      <c r="E57" s="22">
        <v>0</v>
      </c>
      <c r="F57" s="23">
        <v>0</v>
      </c>
    </row>
    <row r="58" spans="2:9" x14ac:dyDescent="0.25">
      <c r="B58" s="9"/>
      <c r="C58" s="29" t="s">
        <v>51</v>
      </c>
      <c r="D58" s="29"/>
      <c r="E58" s="20">
        <v>0</v>
      </c>
      <c r="F58" s="21">
        <v>0</v>
      </c>
    </row>
    <row r="59" spans="2:9" x14ac:dyDescent="0.25">
      <c r="B59" s="30" t="s">
        <v>52</v>
      </c>
      <c r="C59" s="31"/>
      <c r="D59" s="31"/>
      <c r="E59" s="24">
        <f>E57+E52+E46+E42+E32+E28</f>
        <v>61916341.049999997</v>
      </c>
      <c r="F59" s="23">
        <f>F57+F52+F46+F42+F32+F28</f>
        <v>54710975.18</v>
      </c>
    </row>
    <row r="60" spans="2:9" x14ac:dyDescent="0.25">
      <c r="B60" s="30" t="s">
        <v>53</v>
      </c>
      <c r="C60" s="31"/>
      <c r="D60" s="31"/>
      <c r="E60" s="24">
        <f>E26-E59</f>
        <v>3370752.9400000051</v>
      </c>
      <c r="F60" s="25">
        <f>F26-F59</f>
        <v>867167.63000000268</v>
      </c>
    </row>
    <row r="61" spans="2:9" x14ac:dyDescent="0.25">
      <c r="B61" s="10"/>
      <c r="C61" s="11"/>
      <c r="D61" s="11"/>
      <c r="E61" s="11"/>
      <c r="F61" s="12"/>
    </row>
    <row r="62" spans="2:9" ht="15" customHeight="1" x14ac:dyDescent="0.25">
      <c r="B62" s="26" t="s">
        <v>54</v>
      </c>
      <c r="C62" s="26"/>
      <c r="D62" s="26"/>
      <c r="E62" s="26"/>
      <c r="F62" s="26"/>
      <c r="G62" s="17"/>
      <c r="H62" s="17"/>
      <c r="I62" s="17"/>
    </row>
    <row r="70" spans="2:8" x14ac:dyDescent="0.25">
      <c r="B70" s="16"/>
      <c r="C70" s="16"/>
      <c r="D70" s="16"/>
      <c r="E70" s="16"/>
      <c r="F70" s="16"/>
      <c r="G70" s="16"/>
    </row>
    <row r="72" spans="2:8" x14ac:dyDescent="0.25">
      <c r="H72" s="16"/>
    </row>
    <row r="76" spans="2:8" ht="31.5" customHeight="1" x14ac:dyDescent="0.25">
      <c r="C76" s="36"/>
      <c r="D76" s="36"/>
    </row>
    <row r="77" spans="2:8" x14ac:dyDescent="0.25">
      <c r="C77" s="19"/>
      <c r="D77" s="19"/>
    </row>
    <row r="78" spans="2:8" x14ac:dyDescent="0.25">
      <c r="C78" s="18"/>
      <c r="D78" s="18"/>
    </row>
    <row r="79" spans="2:8" x14ac:dyDescent="0.25">
      <c r="C79" s="18"/>
      <c r="D79" s="18"/>
    </row>
  </sheetData>
  <mergeCells count="60">
    <mergeCell ref="B5:F5"/>
    <mergeCell ref="C76:D76"/>
    <mergeCell ref="C15:D15"/>
    <mergeCell ref="E2:F2"/>
    <mergeCell ref="B3:F3"/>
    <mergeCell ref="B4:F4"/>
    <mergeCell ref="B6:F6"/>
    <mergeCell ref="B8:D8"/>
    <mergeCell ref="B9:D9"/>
    <mergeCell ref="C10:D10"/>
    <mergeCell ref="C11:D11"/>
    <mergeCell ref="C12:D12"/>
    <mergeCell ref="C13:D13"/>
    <mergeCell ref="C14:D14"/>
    <mergeCell ref="B27:D27"/>
    <mergeCell ref="C16:D16"/>
    <mergeCell ref="B17:D17"/>
    <mergeCell ref="C18:D18"/>
    <mergeCell ref="C19:D19"/>
    <mergeCell ref="B20:D20"/>
    <mergeCell ref="C21:D21"/>
    <mergeCell ref="C22:D22"/>
    <mergeCell ref="C23:D23"/>
    <mergeCell ref="C24:D24"/>
    <mergeCell ref="C25:D25"/>
    <mergeCell ref="B26:D26"/>
    <mergeCell ref="C39:D39"/>
    <mergeCell ref="B28:D28"/>
    <mergeCell ref="C29:D29"/>
    <mergeCell ref="C30:D30"/>
    <mergeCell ref="C31:D31"/>
    <mergeCell ref="B32:D32"/>
    <mergeCell ref="C33:D33"/>
    <mergeCell ref="C34:D34"/>
    <mergeCell ref="C35:D35"/>
    <mergeCell ref="C36:D36"/>
    <mergeCell ref="C37:D37"/>
    <mergeCell ref="C38:D38"/>
    <mergeCell ref="C51:D51"/>
    <mergeCell ref="C40:D40"/>
    <mergeCell ref="C41:D41"/>
    <mergeCell ref="B42:D42"/>
    <mergeCell ref="C43:D43"/>
    <mergeCell ref="C44:D44"/>
    <mergeCell ref="C45:D45"/>
    <mergeCell ref="B46:D46"/>
    <mergeCell ref="C47:D47"/>
    <mergeCell ref="C48:D48"/>
    <mergeCell ref="C49:D49"/>
    <mergeCell ref="C50:D50"/>
    <mergeCell ref="B62:F62"/>
    <mergeCell ref="B52:D52"/>
    <mergeCell ref="C53:D53"/>
    <mergeCell ref="C54:D54"/>
    <mergeCell ref="C55:D55"/>
    <mergeCell ref="C56:D56"/>
    <mergeCell ref="B57:D57"/>
    <mergeCell ref="C58:D58"/>
    <mergeCell ref="B59:D59"/>
    <mergeCell ref="B60:D60"/>
  </mergeCells>
  <printOptions horizontalCentered="1"/>
  <pageMargins left="0.31496062992125984" right="0.31496062992125984" top="0.35433070866141736" bottom="0.35433070866141736" header="0" footer="0"/>
  <pageSetup scale="63" orientation="portrait" r:id="rId1"/>
  <ignoredErrors>
    <ignoredError sqref="E17:F17 E20:F20 F26 E28:F28" unlockedFormula="1"/>
    <ignoredError sqref="F52" formulaRange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2026-01-29T17:00:21Z</cp:lastPrinted>
  <dcterms:created xsi:type="dcterms:W3CDTF">2018-10-31T19:27:45Z</dcterms:created>
  <dcterms:modified xsi:type="dcterms:W3CDTF">2026-01-29T17:12:26Z</dcterms:modified>
</cp:coreProperties>
</file>