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transparencia octubre-diciembre 2025\Nueva carpeta\"/>
    </mc:Choice>
  </mc:AlternateContent>
  <xr:revisionPtr revIDLastSave="0" documentId="13_ncr:1_{2092A684-91DB-411B-826D-19B4DA3AD1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-4" sheetId="3" r:id="rId1"/>
  </sheets>
  <definedNames>
    <definedName name="_xlnm.Print_Titles" localSheetId="0">'IP-4'!$2:$8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80" i="3"/>
  <c r="F74" i="3"/>
  <c r="F75" i="3"/>
  <c r="F76" i="3"/>
  <c r="F77" i="3"/>
  <c r="F78" i="3"/>
  <c r="F79" i="3"/>
  <c r="F80" i="3"/>
  <c r="I75" i="3"/>
  <c r="I76" i="3"/>
  <c r="I77" i="3"/>
  <c r="I78" i="3"/>
  <c r="I79" i="3"/>
  <c r="I74" i="3"/>
  <c r="I73" i="3"/>
  <c r="F70" i="3"/>
  <c r="F71" i="3"/>
  <c r="F72" i="3"/>
  <c r="I71" i="3"/>
  <c r="I72" i="3"/>
  <c r="I70" i="3"/>
  <c r="D69" i="3"/>
  <c r="E69" i="3"/>
  <c r="F69" i="3"/>
  <c r="G69" i="3"/>
  <c r="H69" i="3"/>
  <c r="I69" i="3"/>
  <c r="F63" i="3"/>
  <c r="F64" i="3"/>
  <c r="F65" i="3"/>
  <c r="F66" i="3"/>
  <c r="F67" i="3"/>
  <c r="F68" i="3"/>
  <c r="F62" i="3"/>
  <c r="I63" i="3"/>
  <c r="I64" i="3"/>
  <c r="I65" i="3"/>
  <c r="I66" i="3"/>
  <c r="I67" i="3"/>
  <c r="I68" i="3"/>
  <c r="I62" i="3"/>
  <c r="D61" i="3"/>
  <c r="E61" i="3"/>
  <c r="F61" i="3"/>
  <c r="G61" i="3"/>
  <c r="H61" i="3"/>
  <c r="I61" i="3"/>
  <c r="F59" i="3"/>
  <c r="F60" i="3"/>
  <c r="F58" i="3"/>
  <c r="I59" i="3"/>
  <c r="I60" i="3"/>
  <c r="I58" i="3"/>
  <c r="D57" i="3"/>
  <c r="E57" i="3"/>
  <c r="F57" i="3"/>
  <c r="G57" i="3"/>
  <c r="H57" i="3"/>
  <c r="I57" i="3"/>
  <c r="I49" i="3"/>
  <c r="I50" i="3"/>
  <c r="I52" i="3"/>
  <c r="I54" i="3"/>
  <c r="I55" i="3"/>
  <c r="I56" i="3"/>
  <c r="F49" i="3"/>
  <c r="F50" i="3"/>
  <c r="F51" i="3"/>
  <c r="I51" i="3" s="1"/>
  <c r="F52" i="3"/>
  <c r="F53" i="3"/>
  <c r="I53" i="3" s="1"/>
  <c r="I47" i="3" s="1"/>
  <c r="F54" i="3"/>
  <c r="F55" i="3"/>
  <c r="F56" i="3"/>
  <c r="F48" i="3"/>
  <c r="I48" i="3" s="1"/>
  <c r="D47" i="3"/>
  <c r="E47" i="3"/>
  <c r="G47" i="3"/>
  <c r="H47" i="3"/>
  <c r="F39" i="3"/>
  <c r="F40" i="3"/>
  <c r="F41" i="3"/>
  <c r="F42" i="3"/>
  <c r="F43" i="3"/>
  <c r="F44" i="3"/>
  <c r="F45" i="3"/>
  <c r="F46" i="3"/>
  <c r="F38" i="3"/>
  <c r="I39" i="3"/>
  <c r="I40" i="3"/>
  <c r="I41" i="3"/>
  <c r="I42" i="3"/>
  <c r="I43" i="3"/>
  <c r="I44" i="3"/>
  <c r="I45" i="3"/>
  <c r="I46" i="3"/>
  <c r="I38" i="3"/>
  <c r="D37" i="3"/>
  <c r="E37" i="3"/>
  <c r="F37" i="3"/>
  <c r="G37" i="3"/>
  <c r="H37" i="3"/>
  <c r="I37" i="3"/>
  <c r="I29" i="3"/>
  <c r="I31" i="3"/>
  <c r="I33" i="3"/>
  <c r="F29" i="3"/>
  <c r="F30" i="3"/>
  <c r="I30" i="3" s="1"/>
  <c r="F31" i="3"/>
  <c r="F32" i="3"/>
  <c r="I32" i="3" s="1"/>
  <c r="F33" i="3"/>
  <c r="F34" i="3"/>
  <c r="I34" i="3" s="1"/>
  <c r="F35" i="3"/>
  <c r="I35" i="3" s="1"/>
  <c r="F36" i="3"/>
  <c r="I36" i="3" s="1"/>
  <c r="F28" i="3"/>
  <c r="I28" i="3" s="1"/>
  <c r="D27" i="3"/>
  <c r="E27" i="3"/>
  <c r="G27" i="3"/>
  <c r="H27" i="3"/>
  <c r="D17" i="3"/>
  <c r="E17" i="3"/>
  <c r="G17" i="3"/>
  <c r="H17" i="3"/>
  <c r="F19" i="3"/>
  <c r="F20" i="3"/>
  <c r="F21" i="3"/>
  <c r="I21" i="3" s="1"/>
  <c r="F22" i="3"/>
  <c r="F23" i="3"/>
  <c r="F24" i="3"/>
  <c r="F25" i="3"/>
  <c r="F26" i="3"/>
  <c r="F18" i="3"/>
  <c r="I18" i="3" s="1"/>
  <c r="I25" i="3"/>
  <c r="I26" i="3"/>
  <c r="I22" i="3"/>
  <c r="I23" i="3"/>
  <c r="I19" i="3"/>
  <c r="I20" i="3"/>
  <c r="F11" i="3"/>
  <c r="I11" i="3" s="1"/>
  <c r="F12" i="3"/>
  <c r="I12" i="3" s="1"/>
  <c r="F13" i="3"/>
  <c r="I13" i="3" s="1"/>
  <c r="F14" i="3"/>
  <c r="I14" i="3" s="1"/>
  <c r="F15" i="3"/>
  <c r="F16" i="3"/>
  <c r="I16" i="3" s="1"/>
  <c r="F10" i="3"/>
  <c r="F9" i="3" s="1"/>
  <c r="D9" i="3"/>
  <c r="E9" i="3"/>
  <c r="G9" i="3"/>
  <c r="H9" i="3"/>
  <c r="I15" i="3"/>
  <c r="I10" i="3"/>
  <c r="F47" i="3" l="1"/>
  <c r="H81" i="3"/>
  <c r="G81" i="3"/>
  <c r="I27" i="3"/>
  <c r="F27" i="3"/>
  <c r="I17" i="3"/>
  <c r="I9" i="3"/>
  <c r="F17" i="3"/>
  <c r="E81" i="3"/>
  <c r="D81" i="3"/>
  <c r="F81" i="3" l="1"/>
  <c r="I81" i="3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<sst xmlns="http://schemas.openxmlformats.org/spreadsheetml/2006/main" count="88" uniqueCount="88">
  <si>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</si>
  <si>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</si>
  <si>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</si>
  <si>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</si>
  <si>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</si>
  <si>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</si>
  <si>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</si>
  <si>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</si>
  <si>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</si>
  <si>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</si>
  <si>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</si>
  <si>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</si>
  <si>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</si>
  <si>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</si>
  <si>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</si>
  <si>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</si>
  <si>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</si>
  <si>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</si>
  <si>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</si>
  <si>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</si>
  <si>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</si>
  <si>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</si>
  <si>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</si>
  <si>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</si>
  <si>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</si>
  <si>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</si>
  <si>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</si>
  <si>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</si>
  <si>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</si>
  <si>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</si>
  <si>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</si>
  <si>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</si>
  <si>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</si>
  <si>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</si>
  <si>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</si>
  <si>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</si>
  <si>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</si>
  <si>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</si>
  <si>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</si>
  <si>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</si>
  <si>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</si>
  <si>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</si>
  <si>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</si>
  <si>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</si>
  <si>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</si>
  <si>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</si>
  <si>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</si>
  <si>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</si>
  <si>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</si>
  <si>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</si>
  <si>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</si>
  <si>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</si>
  <si>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</si>
  <si>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</si>
  <si>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</si>
  <si>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</si>
  <si>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</si>
  <si>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</si>
  <si>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</si>
  <si>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</si>
  <si>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</si>
  <si>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</si>
  <si>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</si>
  <si>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</si>
  <si>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</si>
  <si>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</si>
  <si>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</si>
  <si>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</si>
  <si>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</si>
  <si>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</si>
  <si>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</si>
  <si>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</si>
  <si>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</si>
  <si>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</si>
  <si>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</si>
  <si>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</si>
  <si>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</si>
  <si>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</si>
  <si>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</si>
  <si>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</si>
  <si>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</si>
  <si>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</si>
  <si>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</si>
  <si>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</si>
  <si>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</si>
  <si>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Formato IP-4</t>
  </si>
  <si>
    <t xml:space="preserve">COMISION DE AGUA POTABLE Y ALCANTARILLADO DE TAXCO 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</si>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</sst>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164" fontId="6" fillId="2" borderId="14" xfId="3" applyNumberFormat="1" applyFont="1" applyFill="1" applyBorder="1" applyAlignment="1">
      <alignment horizontal="right"/>
    </xf>
    <xf numFmtId="164" fontId="5" fillId="2" borderId="14" xfId="3" applyNumberFormat="1" applyFont="1" applyFill="1" applyBorder="1" applyAlignment="1" applyProtection="1">
      <alignment horizontal="right"/>
      <protection locked="0"/>
    </xf>
    <xf numFmtId="164" fontId="5" fillId="2" borderId="14" xfId="3" applyNumberFormat="1" applyFont="1" applyFill="1" applyBorder="1" applyAlignment="1">
      <alignment horizontal="right"/>
    </xf>
    <xf numFmtId="164" fontId="5" fillId="2" borderId="5" xfId="3" applyNumberFormat="1" applyFont="1" applyFill="1" applyBorder="1" applyAlignment="1" applyProtection="1">
      <alignment horizontal="right"/>
      <protection locked="0"/>
    </xf>
    <xf numFmtId="164" fontId="5" fillId="2" borderId="18" xfId="3" applyNumberFormat="1" applyFont="1" applyFill="1" applyBorder="1" applyAlignment="1" applyProtection="1">
      <alignment horizontal="right"/>
      <protection locked="0"/>
    </xf>
    <xf numFmtId="164" fontId="5" fillId="2" borderId="15" xfId="3" applyNumberFormat="1" applyFont="1" applyFill="1" applyBorder="1" applyAlignment="1" applyProtection="1">
      <alignment horizontal="right"/>
      <protection locked="0"/>
    </xf>
    <xf numFmtId="164" fontId="5" fillId="2" borderId="13" xfId="3" applyNumberFormat="1" applyFont="1" applyFill="1" applyBorder="1" applyAlignment="1" applyProtection="1">
      <alignment horizontal="right"/>
      <protection locked="0"/>
    </xf>
    <xf numFmtId="164" fontId="5" fillId="2" borderId="13" xfId="3" applyNumberFormat="1" applyFont="1" applyFill="1" applyBorder="1" applyAlignment="1">
      <alignment horizontal="right"/>
    </xf>
    <xf numFmtId="164" fontId="6" fillId="2" borderId="13" xfId="3" applyNumberFormat="1" applyFont="1" applyFill="1" applyBorder="1" applyAlignment="1">
      <alignment horizontal="right"/>
    </xf>
    <xf numFmtId="164" fontId="5" fillId="2" borderId="4" xfId="3" applyNumberFormat="1" applyFont="1" applyFill="1" applyBorder="1" applyAlignment="1" applyProtection="1">
      <alignment horizontal="right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87</xdr:row>
      <xdr:rowOff>157162</xdr:rowOff>
    </xdr:from>
    <xdr:ext cx="2343150" cy="5551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995F7E5-793F-4490-81E2-6309EC806E15}"/>
                </a:ext>
              </a:extLst>
            </xdr:cNvPr>
            <xdr:cNvSpPr txBox="1"/>
          </xdr:nvSpPr>
          <xdr:spPr>
            <a:xfrm>
              <a:off x="342900" y="20540662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995F7E5-793F-4490-81E2-6309EC806E15}"/>
                </a:ext>
              </a:extLst>
            </xdr:cNvPr>
            <xdr:cNvSpPr txBox="1"/>
          </xdr:nvSpPr>
          <xdr:spPr>
            <a:xfrm>
              <a:off x="342900" y="20540662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2333625</xdr:colOff>
      <xdr:row>87</xdr:row>
      <xdr:rowOff>157162</xdr:rowOff>
    </xdr:from>
    <xdr:ext cx="2752725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95C904E-B000-4CE3-882E-2FD8E0207565}"/>
                </a:ext>
              </a:extLst>
            </xdr:cNvPr>
            <xdr:cNvSpPr txBox="1"/>
          </xdr:nvSpPr>
          <xdr:spPr>
            <a:xfrm>
              <a:off x="2924175" y="20540662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95C904E-B000-4CE3-882E-2FD8E0207565}"/>
                </a:ext>
              </a:extLst>
            </xdr:cNvPr>
            <xdr:cNvSpPr txBox="1"/>
          </xdr:nvSpPr>
          <xdr:spPr>
            <a:xfrm>
              <a:off x="2924175" y="20540662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428626</xdr:colOff>
      <xdr:row>87</xdr:row>
      <xdr:rowOff>152401</xdr:rowOff>
    </xdr:from>
    <xdr:ext cx="2724149" cy="5643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987DAA7-520F-4D0D-96D8-97A32EBEA76F}"/>
                </a:ext>
              </a:extLst>
            </xdr:cNvPr>
            <xdr:cNvSpPr txBox="1"/>
          </xdr:nvSpPr>
          <xdr:spPr>
            <a:xfrm>
              <a:off x="5791201" y="20535901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987DAA7-520F-4D0D-96D8-97A32EBEA76F}"/>
                </a:ext>
              </a:extLst>
            </xdr:cNvPr>
            <xdr:cNvSpPr txBox="1"/>
          </xdr:nvSpPr>
          <xdr:spPr>
            <a:xfrm>
              <a:off x="5791201" y="20535901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 𝑀𝑎𝑟𝑡𝑖𝑛𝑒𝑧@𝐷𝑖𝑟𝑒𝑐𝑡𝑜𝑟𝐺𝑒𝑛𝑒𝑟𝑎𝑙))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876300</xdr:colOff>
      <xdr:row>87</xdr:row>
      <xdr:rowOff>157162</xdr:rowOff>
    </xdr:from>
    <xdr:ext cx="2343150" cy="5721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CBB98A8-0BBA-42D3-96B1-B8DCC6368B97}"/>
                </a:ext>
              </a:extLst>
            </xdr:cNvPr>
            <xdr:cNvSpPr txBox="1"/>
          </xdr:nvSpPr>
          <xdr:spPr>
            <a:xfrm>
              <a:off x="8410575" y="20540662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CBB98A8-0BBA-42D3-96B1-B8DCC6368B97}"/>
                </a:ext>
              </a:extLst>
            </xdr:cNvPr>
            <xdr:cNvSpPr txBox="1"/>
          </xdr:nvSpPr>
          <xdr:spPr>
            <a:xfrm>
              <a:off x="8410575" y="20540662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𝑖𝑛𝑡𝑒𝑟𝑛𝑜))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238125</xdr:colOff>
      <xdr:row>0</xdr:row>
      <xdr:rowOff>133350</xdr:rowOff>
    </xdr:from>
    <xdr:ext cx="2219325" cy="790575"/>
    <xdr:pic>
      <xdr:nvPicPr>
        <xdr:cNvPr id="8" name="Imagen 7">
          <a:extLst>
            <a:ext uri="{FF2B5EF4-FFF2-40B4-BE49-F238E27FC236}">
              <a16:creationId xmlns:a16="http://schemas.microsoft.com/office/drawing/2014/main" id="{C04456D4-D66D-4843-B712-B99A7DE1DB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33350"/>
          <a:ext cx="2219325" cy="790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123825</xdr:colOff>
      <xdr:row>0</xdr:row>
      <xdr:rowOff>190500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70470BAC-1064-48CE-90FA-6104FBF4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905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showGridLines="0" tabSelected="1" workbookViewId="0">
      <pane xSplit="1" ySplit="8" topLeftCell="B76" activePane="bottomRight" state="frozen"/>
      <selection pane="topRight" activeCell="B1" sqref="B1"/>
      <selection pane="bottomLeft" activeCell="A9" sqref="A9"/>
      <selection pane="bottomRight" activeCell="B5" sqref="B5:I5"/>
    </sheetView>
  </sheetViews>
  <sheetFormatPr baseColWidth="10" defaultRowHeight="14.4" x14ac:dyDescent="0.3"/>
  <cols>
    <col min="1" max="1" width="3.44140625" customWidth="1"/>
    <col min="2" max="2" width="5.44140625" customWidth="1"/>
    <col min="3" max="3" width="37.109375" customWidth="1"/>
    <col min="4" max="4" width="17.109375" customWidth="1"/>
    <col min="5" max="5" width="17.33203125" customWidth="1"/>
    <col min="6" max="6" width="15.88671875" customWidth="1"/>
    <col min="7" max="7" width="16.6640625" customWidth="1"/>
    <col min="8" max="8" width="17.5546875" customWidth="1"/>
    <col min="9" max="9" width="16.88671875" customWidth="1"/>
  </cols>
  <sheetData>
    <row r="1" spans="2:9" ht="91.5" customHeight="1" x14ac:dyDescent="0.3">
      <c r="I1" s="10" t="s">
        <v>85</v>
      </c>
    </row>
    <row r="2" spans="2:9" x14ac:dyDescent="0.3">
      <c r="B2" s="26" t="s">
        <v>86</v>
      </c>
      <c r="C2" s="27"/>
      <c r="D2" s="27"/>
      <c r="E2" s="27"/>
      <c r="F2" s="27"/>
      <c r="G2" s="27"/>
      <c r="H2" s="27"/>
      <c r="I2" s="28"/>
    </row>
    <row r="3" spans="2:9" x14ac:dyDescent="0.3">
      <c r="B3" s="29" t="s">
        <v>2</v>
      </c>
      <c r="C3" s="30"/>
      <c r="D3" s="30"/>
      <c r="E3" s="30"/>
      <c r="F3" s="30"/>
      <c r="G3" s="30"/>
      <c r="H3" s="30"/>
      <c r="I3" s="31"/>
    </row>
    <row r="4" spans="2:9" x14ac:dyDescent="0.3">
      <c r="B4" s="29" t="s">
        <v>3</v>
      </c>
      <c r="C4" s="30"/>
      <c r="D4" s="30"/>
      <c r="E4" s="30"/>
      <c r="F4" s="30"/>
      <c r="G4" s="30"/>
      <c r="H4" s="30"/>
      <c r="I4" s="31"/>
    </row>
    <row r="5" spans="2:9" x14ac:dyDescent="0.3">
      <c r="B5" s="32" t="s">
        <v>87</v>
      </c>
      <c r="C5" s="33"/>
      <c r="D5" s="33"/>
      <c r="E5" s="33"/>
      <c r="F5" s="33"/>
      <c r="G5" s="33"/>
      <c r="H5" s="33"/>
      <c r="I5" s="34"/>
    </row>
    <row r="6" spans="2:9" x14ac:dyDescent="0.3">
      <c r="B6" s="35" t="s">
        <v>4</v>
      </c>
      <c r="C6" s="36"/>
      <c r="D6" s="41" t="s">
        <v>5</v>
      </c>
      <c r="E6" s="42"/>
      <c r="F6" s="42"/>
      <c r="G6" s="42"/>
      <c r="H6" s="43"/>
      <c r="I6" s="44" t="s">
        <v>6</v>
      </c>
    </row>
    <row r="7" spans="2:9" ht="24" x14ac:dyDescent="0.3">
      <c r="B7" s="37"/>
      <c r="C7" s="38"/>
      <c r="D7" s="13" t="s">
        <v>7</v>
      </c>
      <c r="E7" s="14" t="s">
        <v>8</v>
      </c>
      <c r="F7" s="13" t="s">
        <v>0</v>
      </c>
      <c r="G7" s="13" t="s">
        <v>1</v>
      </c>
      <c r="H7" s="13" t="s">
        <v>9</v>
      </c>
      <c r="I7" s="44"/>
    </row>
    <row r="8" spans="2:9" x14ac:dyDescent="0.3">
      <c r="B8" s="39"/>
      <c r="C8" s="40"/>
      <c r="D8" s="15">
        <v>1</v>
      </c>
      <c r="E8" s="15">
        <v>2</v>
      </c>
      <c r="F8" s="15" t="s">
        <v>10</v>
      </c>
      <c r="G8" s="15">
        <v>4</v>
      </c>
      <c r="H8" s="15">
        <v>5</v>
      </c>
      <c r="I8" s="15" t="s">
        <v>11</v>
      </c>
    </row>
    <row r="9" spans="2:9" ht="13.5" customHeight="1" x14ac:dyDescent="0.3">
      <c r="B9" s="45" t="s">
        <v>12</v>
      </c>
      <c r="C9" s="46"/>
      <c r="D9" s="16">
        <f t="shared" ref="D9:H9" si="0">SUM(D10:D16)</f>
        <v>34872839.32</v>
      </c>
      <c r="E9" s="16">
        <f t="shared" si="0"/>
        <v>5085559.1000000006</v>
      </c>
      <c r="F9" s="16">
        <f t="shared" si="0"/>
        <v>39958398.420000002</v>
      </c>
      <c r="G9" s="16">
        <f t="shared" si="0"/>
        <v>36918494.939999998</v>
      </c>
      <c r="H9" s="16">
        <f t="shared" si="0"/>
        <v>36918494.939999998</v>
      </c>
      <c r="I9" s="16">
        <f>SUM(I10:I16)</f>
        <v>3039903.4800000004</v>
      </c>
    </row>
    <row r="10" spans="2:9" ht="25.5" customHeight="1" x14ac:dyDescent="0.3">
      <c r="B10" s="1"/>
      <c r="C10" s="2" t="s">
        <v>13</v>
      </c>
      <c r="D10" s="17">
        <v>17287656</v>
      </c>
      <c r="E10" s="17">
        <v>42546</v>
      </c>
      <c r="F10" s="18">
        <f>D10+E10</f>
        <v>17330202</v>
      </c>
      <c r="G10" s="17">
        <v>16470235</v>
      </c>
      <c r="H10" s="17">
        <v>16470235</v>
      </c>
      <c r="I10" s="18">
        <f>F10-G10</f>
        <v>859967</v>
      </c>
    </row>
    <row r="11" spans="2:9" ht="25.5" customHeight="1" x14ac:dyDescent="0.3">
      <c r="B11" s="1"/>
      <c r="C11" s="2" t="s">
        <v>14</v>
      </c>
      <c r="D11" s="17">
        <v>2061754</v>
      </c>
      <c r="E11" s="17">
        <v>1496334.1</v>
      </c>
      <c r="F11" s="18">
        <f t="shared" ref="F11:F16" si="1">D11+E11</f>
        <v>3558088.1</v>
      </c>
      <c r="G11" s="17">
        <v>3502168</v>
      </c>
      <c r="H11" s="17">
        <v>3502168</v>
      </c>
      <c r="I11" s="18">
        <f t="shared" ref="I11:I16" si="2">F11-G11</f>
        <v>55920.100000000093</v>
      </c>
    </row>
    <row r="12" spans="2:9" ht="16.5" customHeight="1" x14ac:dyDescent="0.3">
      <c r="B12" s="1"/>
      <c r="C12" s="2" t="s">
        <v>15</v>
      </c>
      <c r="D12" s="17">
        <v>4599190.34</v>
      </c>
      <c r="E12" s="17">
        <v>2521965.33</v>
      </c>
      <c r="F12" s="18">
        <f t="shared" si="1"/>
        <v>7121155.6699999999</v>
      </c>
      <c r="G12" s="17">
        <v>6084639</v>
      </c>
      <c r="H12" s="17">
        <v>6084639</v>
      </c>
      <c r="I12" s="18">
        <f t="shared" si="2"/>
        <v>1036516.6699999999</v>
      </c>
    </row>
    <row r="13" spans="2:9" ht="12.75" customHeight="1" x14ac:dyDescent="0.3">
      <c r="B13" s="1"/>
      <c r="C13" s="2" t="s">
        <v>16</v>
      </c>
      <c r="D13" s="17">
        <v>4257154.4800000004</v>
      </c>
      <c r="E13" s="17">
        <v>198312.67</v>
      </c>
      <c r="F13" s="18">
        <f t="shared" si="1"/>
        <v>4455467.1500000004</v>
      </c>
      <c r="G13" s="17">
        <v>3870153.57</v>
      </c>
      <c r="H13" s="17">
        <v>3870153.57</v>
      </c>
      <c r="I13" s="18">
        <f t="shared" si="2"/>
        <v>585313.58000000054</v>
      </c>
    </row>
    <row r="14" spans="2:9" ht="13.5" customHeight="1" x14ac:dyDescent="0.3">
      <c r="B14" s="1"/>
      <c r="C14" s="2" t="s">
        <v>17</v>
      </c>
      <c r="D14" s="17">
        <v>5629528</v>
      </c>
      <c r="E14" s="17">
        <v>592846</v>
      </c>
      <c r="F14" s="18">
        <f t="shared" si="1"/>
        <v>6222374</v>
      </c>
      <c r="G14" s="17">
        <v>5996546.3700000001</v>
      </c>
      <c r="H14" s="17">
        <v>5996546.3700000001</v>
      </c>
      <c r="I14" s="18">
        <f t="shared" si="2"/>
        <v>225827.62999999989</v>
      </c>
    </row>
    <row r="15" spans="2:9" x14ac:dyDescent="0.3">
      <c r="B15" s="1"/>
      <c r="C15" s="2" t="s">
        <v>18</v>
      </c>
      <c r="D15" s="17">
        <v>0</v>
      </c>
      <c r="E15" s="17">
        <v>0</v>
      </c>
      <c r="F15" s="18">
        <f t="shared" si="1"/>
        <v>0</v>
      </c>
      <c r="G15" s="17">
        <v>0</v>
      </c>
      <c r="H15" s="17">
        <v>0</v>
      </c>
      <c r="I15" s="18">
        <f t="shared" si="2"/>
        <v>0</v>
      </c>
    </row>
    <row r="16" spans="2:9" ht="13.5" customHeight="1" x14ac:dyDescent="0.3">
      <c r="B16" s="1"/>
      <c r="C16" s="2" t="s">
        <v>19</v>
      </c>
      <c r="D16" s="17">
        <v>1037556.5</v>
      </c>
      <c r="E16" s="17">
        <v>233555</v>
      </c>
      <c r="F16" s="18">
        <f t="shared" si="1"/>
        <v>1271111.5</v>
      </c>
      <c r="G16" s="17">
        <v>994753</v>
      </c>
      <c r="H16" s="17">
        <v>994753</v>
      </c>
      <c r="I16" s="18">
        <f t="shared" si="2"/>
        <v>276358.5</v>
      </c>
    </row>
    <row r="17" spans="2:9" x14ac:dyDescent="0.3">
      <c r="B17" s="45" t="s">
        <v>20</v>
      </c>
      <c r="C17" s="46"/>
      <c r="D17" s="16">
        <f t="shared" ref="D17:H17" si="3">SUM(D18:D26)</f>
        <v>2473517.3499999996</v>
      </c>
      <c r="E17" s="16">
        <f t="shared" si="3"/>
        <v>456930.55000000005</v>
      </c>
      <c r="F17" s="16">
        <f t="shared" si="3"/>
        <v>2930447.9</v>
      </c>
      <c r="G17" s="16">
        <f t="shared" si="3"/>
        <v>2873523.37</v>
      </c>
      <c r="H17" s="16">
        <f t="shared" si="3"/>
        <v>2724701.59</v>
      </c>
      <c r="I17" s="16">
        <f>SUM(I18:I26)</f>
        <v>56924.529999999853</v>
      </c>
    </row>
    <row r="18" spans="2:9" ht="25.5" customHeight="1" x14ac:dyDescent="0.3">
      <c r="B18" s="1"/>
      <c r="C18" s="2" t="s">
        <v>21</v>
      </c>
      <c r="D18" s="17">
        <v>421981.16</v>
      </c>
      <c r="E18" s="17">
        <v>-31763.42</v>
      </c>
      <c r="F18" s="18">
        <f>D18+E18</f>
        <v>390217.74</v>
      </c>
      <c r="G18" s="17">
        <v>357707.15</v>
      </c>
      <c r="H18" s="17">
        <v>354246.58</v>
      </c>
      <c r="I18" s="18">
        <f>F18-G18</f>
        <v>32510.589999999967</v>
      </c>
    </row>
    <row r="19" spans="2:9" ht="16.5" customHeight="1" x14ac:dyDescent="0.3">
      <c r="B19" s="1"/>
      <c r="C19" s="2" t="s">
        <v>22</v>
      </c>
      <c r="D19" s="17">
        <v>0</v>
      </c>
      <c r="E19" s="17">
        <v>0</v>
      </c>
      <c r="F19" s="18">
        <f t="shared" ref="F19:F26" si="4">D19+E19</f>
        <v>0</v>
      </c>
      <c r="G19" s="17">
        <v>0</v>
      </c>
      <c r="H19" s="17">
        <v>0</v>
      </c>
      <c r="I19" s="18">
        <f t="shared" ref="I19:I26" si="5">F19-G19</f>
        <v>0</v>
      </c>
    </row>
    <row r="20" spans="2:9" ht="30" customHeight="1" x14ac:dyDescent="0.3">
      <c r="B20" s="1"/>
      <c r="C20" s="2" t="s">
        <v>23</v>
      </c>
      <c r="D20" s="17">
        <v>35000</v>
      </c>
      <c r="E20" s="17">
        <v>60000</v>
      </c>
      <c r="F20" s="18">
        <f t="shared" si="4"/>
        <v>95000</v>
      </c>
      <c r="G20" s="17">
        <v>94823.3</v>
      </c>
      <c r="H20" s="17">
        <v>94823.3</v>
      </c>
      <c r="I20" s="18">
        <f t="shared" si="5"/>
        <v>176.69999999999709</v>
      </c>
    </row>
    <row r="21" spans="2:9" ht="28.5" customHeight="1" x14ac:dyDescent="0.3">
      <c r="B21" s="1"/>
      <c r="C21" s="2" t="s">
        <v>24</v>
      </c>
      <c r="D21" s="17">
        <v>16528</v>
      </c>
      <c r="E21" s="17">
        <v>66919.55</v>
      </c>
      <c r="F21" s="18">
        <f t="shared" si="4"/>
        <v>83447.55</v>
      </c>
      <c r="G21" s="17">
        <v>70279.58</v>
      </c>
      <c r="H21" s="17">
        <v>70279.58</v>
      </c>
      <c r="I21" s="18">
        <f t="shared" si="5"/>
        <v>13167.970000000001</v>
      </c>
    </row>
    <row r="22" spans="2:9" ht="25.5" customHeight="1" x14ac:dyDescent="0.3">
      <c r="B22" s="1"/>
      <c r="C22" s="2" t="s">
        <v>25</v>
      </c>
      <c r="D22" s="17">
        <v>1365724.19</v>
      </c>
      <c r="E22" s="17">
        <v>105172.41</v>
      </c>
      <c r="F22" s="18">
        <f t="shared" si="4"/>
        <v>1470896.5999999999</v>
      </c>
      <c r="G22" s="17">
        <v>1467676.22</v>
      </c>
      <c r="H22" s="17">
        <v>1322676.22</v>
      </c>
      <c r="I22" s="18">
        <f t="shared" si="5"/>
        <v>3220.3799999998882</v>
      </c>
    </row>
    <row r="23" spans="2:9" ht="18" customHeight="1" x14ac:dyDescent="0.3">
      <c r="B23" s="1"/>
      <c r="C23" s="2" t="s">
        <v>26</v>
      </c>
      <c r="D23" s="17">
        <v>448400</v>
      </c>
      <c r="E23" s="17">
        <v>161579.39000000001</v>
      </c>
      <c r="F23" s="18">
        <f t="shared" si="4"/>
        <v>609979.39</v>
      </c>
      <c r="G23" s="17">
        <v>609979.39</v>
      </c>
      <c r="H23" s="17">
        <v>609979.39</v>
      </c>
      <c r="I23" s="18">
        <f t="shared" si="5"/>
        <v>0</v>
      </c>
    </row>
    <row r="24" spans="2:9" ht="23.25" customHeight="1" x14ac:dyDescent="0.3">
      <c r="B24" s="1"/>
      <c r="C24" s="2" t="s">
        <v>27</v>
      </c>
      <c r="D24" s="17">
        <v>67009</v>
      </c>
      <c r="E24" s="17">
        <v>80985.22</v>
      </c>
      <c r="F24" s="18">
        <f t="shared" si="4"/>
        <v>147994.22</v>
      </c>
      <c r="G24" s="17">
        <v>147994.22</v>
      </c>
      <c r="H24" s="17">
        <v>147994.22</v>
      </c>
      <c r="I24" s="18">
        <f>F24-G24</f>
        <v>0</v>
      </c>
    </row>
    <row r="25" spans="2:9" ht="18" customHeight="1" x14ac:dyDescent="0.3">
      <c r="B25" s="1"/>
      <c r="C25" s="2" t="s">
        <v>28</v>
      </c>
      <c r="D25" s="17">
        <v>0</v>
      </c>
      <c r="E25" s="17">
        <v>0</v>
      </c>
      <c r="F25" s="18">
        <f t="shared" si="4"/>
        <v>0</v>
      </c>
      <c r="G25" s="17">
        <v>0</v>
      </c>
      <c r="H25" s="17">
        <v>0</v>
      </c>
      <c r="I25" s="18">
        <f t="shared" si="5"/>
        <v>0</v>
      </c>
    </row>
    <row r="26" spans="2:9" ht="24" customHeight="1" x14ac:dyDescent="0.3">
      <c r="B26" s="1"/>
      <c r="C26" s="2" t="s">
        <v>29</v>
      </c>
      <c r="D26" s="17">
        <v>118875</v>
      </c>
      <c r="E26" s="17">
        <v>14037.4</v>
      </c>
      <c r="F26" s="18">
        <f t="shared" si="4"/>
        <v>132912.4</v>
      </c>
      <c r="G26" s="17">
        <v>125063.51</v>
      </c>
      <c r="H26" s="17">
        <v>124702.3</v>
      </c>
      <c r="I26" s="18">
        <f t="shared" si="5"/>
        <v>7848.8899999999994</v>
      </c>
    </row>
    <row r="27" spans="2:9" x14ac:dyDescent="0.3">
      <c r="B27" s="45" t="s">
        <v>30</v>
      </c>
      <c r="C27" s="46"/>
      <c r="D27" s="16">
        <f t="shared" ref="D27" si="6">SUM(D28:D36)</f>
        <v>23148372</v>
      </c>
      <c r="E27" s="16">
        <f t="shared" ref="E27" si="7">SUM(E28:E36)</f>
        <v>-987686.29999999981</v>
      </c>
      <c r="F27" s="16">
        <f t="shared" ref="F27:H27" si="8">SUM(F28:F36)</f>
        <v>22160685.700000003</v>
      </c>
      <c r="G27" s="16">
        <f t="shared" si="8"/>
        <v>22124322.740000002</v>
      </c>
      <c r="H27" s="16">
        <f t="shared" si="8"/>
        <v>21819531.310000002</v>
      </c>
      <c r="I27" s="16">
        <f>SUM(I28:I36)</f>
        <v>36362.960000000996</v>
      </c>
    </row>
    <row r="28" spans="2:9" ht="15.75" customHeight="1" x14ac:dyDescent="0.3">
      <c r="B28" s="1"/>
      <c r="C28" s="2" t="s">
        <v>31</v>
      </c>
      <c r="D28" s="17">
        <v>12142788</v>
      </c>
      <c r="E28" s="17">
        <v>-1907924.92</v>
      </c>
      <c r="F28" s="18">
        <f>D28+E28</f>
        <v>10234863.08</v>
      </c>
      <c r="G28" s="17">
        <v>10232694.199999999</v>
      </c>
      <c r="H28" s="17">
        <v>10232694.199999999</v>
      </c>
      <c r="I28" s="18">
        <f>F28-G28</f>
        <v>2168.8800000008196</v>
      </c>
    </row>
    <row r="29" spans="2:9" ht="15" customHeight="1" x14ac:dyDescent="0.3">
      <c r="B29" s="1"/>
      <c r="C29" s="2" t="s">
        <v>32</v>
      </c>
      <c r="D29" s="17">
        <v>0</v>
      </c>
      <c r="E29" s="17">
        <v>0</v>
      </c>
      <c r="F29" s="18">
        <f t="shared" ref="F29:F36" si="9">D29+E29</f>
        <v>0</v>
      </c>
      <c r="G29" s="17">
        <v>0</v>
      </c>
      <c r="H29" s="17">
        <v>0</v>
      </c>
      <c r="I29" s="18">
        <f t="shared" ref="I29:I36" si="10">F29-G29</f>
        <v>0</v>
      </c>
    </row>
    <row r="30" spans="2:9" ht="24" customHeight="1" x14ac:dyDescent="0.3">
      <c r="B30" s="1"/>
      <c r="C30" s="2" t="s">
        <v>33</v>
      </c>
      <c r="D30" s="17">
        <v>460300</v>
      </c>
      <c r="E30" s="17">
        <v>-92800</v>
      </c>
      <c r="F30" s="18">
        <f t="shared" si="9"/>
        <v>367500</v>
      </c>
      <c r="G30" s="17">
        <v>365000</v>
      </c>
      <c r="H30" s="17">
        <v>365000</v>
      </c>
      <c r="I30" s="18">
        <f t="shared" si="10"/>
        <v>2500</v>
      </c>
    </row>
    <row r="31" spans="2:9" ht="25.5" customHeight="1" x14ac:dyDescent="0.3">
      <c r="B31" s="1"/>
      <c r="C31" s="2" t="s">
        <v>34</v>
      </c>
      <c r="D31" s="17">
        <v>132000</v>
      </c>
      <c r="E31" s="17">
        <v>65085.75</v>
      </c>
      <c r="F31" s="18">
        <f t="shared" si="9"/>
        <v>197085.75</v>
      </c>
      <c r="G31" s="17">
        <v>192806.9</v>
      </c>
      <c r="H31" s="17">
        <v>183024.75</v>
      </c>
      <c r="I31" s="18">
        <f t="shared" si="10"/>
        <v>4278.8500000000058</v>
      </c>
    </row>
    <row r="32" spans="2:9" ht="26.25" customHeight="1" x14ac:dyDescent="0.3">
      <c r="B32" s="1"/>
      <c r="C32" s="2" t="s">
        <v>35</v>
      </c>
      <c r="D32" s="17">
        <v>4640368</v>
      </c>
      <c r="E32" s="17">
        <v>-1336971.4099999999</v>
      </c>
      <c r="F32" s="18">
        <f t="shared" si="9"/>
        <v>3303396.59</v>
      </c>
      <c r="G32" s="17">
        <v>3291422.9</v>
      </c>
      <c r="H32" s="17">
        <v>3197671.62</v>
      </c>
      <c r="I32" s="18">
        <f t="shared" si="10"/>
        <v>11973.689999999944</v>
      </c>
    </row>
    <row r="33" spans="1:10" ht="24" customHeight="1" x14ac:dyDescent="0.3">
      <c r="B33" s="1"/>
      <c r="C33" s="2" t="s">
        <v>36</v>
      </c>
      <c r="D33" s="17">
        <v>24000</v>
      </c>
      <c r="E33" s="17">
        <v>-10267.01</v>
      </c>
      <c r="F33" s="18">
        <f t="shared" si="9"/>
        <v>13732.99</v>
      </c>
      <c r="G33" s="17">
        <v>13181.27</v>
      </c>
      <c r="H33" s="17">
        <v>13181.27</v>
      </c>
      <c r="I33" s="18">
        <f t="shared" si="10"/>
        <v>551.71999999999935</v>
      </c>
    </row>
    <row r="34" spans="1:10" ht="16.5" customHeight="1" x14ac:dyDescent="0.3">
      <c r="B34" s="1"/>
      <c r="C34" s="2" t="s">
        <v>37</v>
      </c>
      <c r="D34" s="17">
        <v>48000</v>
      </c>
      <c r="E34" s="17">
        <v>-22465.68</v>
      </c>
      <c r="F34" s="18">
        <f t="shared" si="9"/>
        <v>25534.32</v>
      </c>
      <c r="G34" s="17">
        <v>15278.74</v>
      </c>
      <c r="H34" s="17">
        <v>15278.74</v>
      </c>
      <c r="I34" s="18">
        <f t="shared" si="10"/>
        <v>10255.58</v>
      </c>
    </row>
    <row r="35" spans="1:10" ht="15" customHeight="1" x14ac:dyDescent="0.3">
      <c r="B35" s="1"/>
      <c r="C35" s="2" t="s">
        <v>38</v>
      </c>
      <c r="D35" s="17">
        <v>200000</v>
      </c>
      <c r="E35" s="17">
        <v>-35526.44</v>
      </c>
      <c r="F35" s="18">
        <f t="shared" si="9"/>
        <v>164473.56</v>
      </c>
      <c r="G35" s="17">
        <v>164473.56</v>
      </c>
      <c r="H35" s="17">
        <v>164473.56</v>
      </c>
      <c r="I35" s="18">
        <f t="shared" si="10"/>
        <v>0</v>
      </c>
    </row>
    <row r="36" spans="1:10" ht="15" customHeight="1" x14ac:dyDescent="0.3">
      <c r="B36" s="1"/>
      <c r="C36" s="2" t="s">
        <v>39</v>
      </c>
      <c r="D36" s="17">
        <v>5500916</v>
      </c>
      <c r="E36" s="17">
        <v>2353183.41</v>
      </c>
      <c r="F36" s="18">
        <f t="shared" si="9"/>
        <v>7854099.4100000001</v>
      </c>
      <c r="G36" s="17">
        <v>7849465.1699999999</v>
      </c>
      <c r="H36" s="17">
        <v>7648207.1699999999</v>
      </c>
      <c r="I36" s="18">
        <f t="shared" si="10"/>
        <v>4634.2400000002235</v>
      </c>
    </row>
    <row r="37" spans="1:10" ht="24" customHeight="1" x14ac:dyDescent="0.3">
      <c r="B37" s="45" t="s">
        <v>40</v>
      </c>
      <c r="C37" s="46"/>
      <c r="D37" s="16">
        <f t="shared" ref="D37:H37" si="11">SUM(D38:D46)</f>
        <v>0</v>
      </c>
      <c r="E37" s="16">
        <f t="shared" si="11"/>
        <v>0</v>
      </c>
      <c r="F37" s="16">
        <f t="shared" si="11"/>
        <v>0</v>
      </c>
      <c r="G37" s="16">
        <f t="shared" si="11"/>
        <v>0</v>
      </c>
      <c r="H37" s="16">
        <f t="shared" si="11"/>
        <v>0</v>
      </c>
      <c r="I37" s="16">
        <f>SUM(I38:I46)</f>
        <v>0</v>
      </c>
    </row>
    <row r="38" spans="1:10" ht="27.75" customHeight="1" x14ac:dyDescent="0.3">
      <c r="B38" s="1"/>
      <c r="C38" s="2" t="s">
        <v>41</v>
      </c>
      <c r="D38" s="17">
        <v>0</v>
      </c>
      <c r="E38" s="17">
        <v>0</v>
      </c>
      <c r="F38" s="18">
        <f>D38+E38</f>
        <v>0</v>
      </c>
      <c r="G38" s="17">
        <v>0</v>
      </c>
      <c r="H38" s="17">
        <v>0</v>
      </c>
      <c r="I38" s="18">
        <f>F38-G38</f>
        <v>0</v>
      </c>
    </row>
    <row r="39" spans="1:10" ht="14.25" customHeight="1" x14ac:dyDescent="0.3">
      <c r="B39" s="1"/>
      <c r="C39" s="2" t="s">
        <v>42</v>
      </c>
      <c r="D39" s="17">
        <v>0</v>
      </c>
      <c r="E39" s="17">
        <v>0</v>
      </c>
      <c r="F39" s="18">
        <f t="shared" ref="F39:F46" si="12">D39+E39</f>
        <v>0</v>
      </c>
      <c r="G39" s="17">
        <v>0</v>
      </c>
      <c r="H39" s="17">
        <v>0</v>
      </c>
      <c r="I39" s="18">
        <f t="shared" ref="I39:I46" si="13">F39-G39</f>
        <v>0</v>
      </c>
    </row>
    <row r="40" spans="1:10" ht="15.75" customHeight="1" x14ac:dyDescent="0.3">
      <c r="B40" s="1"/>
      <c r="C40" s="2" t="s">
        <v>43</v>
      </c>
      <c r="D40" s="17">
        <v>0</v>
      </c>
      <c r="E40" s="17">
        <v>0</v>
      </c>
      <c r="F40" s="18">
        <f t="shared" si="12"/>
        <v>0</v>
      </c>
      <c r="G40" s="17">
        <v>0</v>
      </c>
      <c r="H40" s="17">
        <v>0</v>
      </c>
      <c r="I40" s="18">
        <f t="shared" si="13"/>
        <v>0</v>
      </c>
    </row>
    <row r="41" spans="1:10" ht="14.25" customHeight="1" x14ac:dyDescent="0.3">
      <c r="B41" s="1"/>
      <c r="C41" s="2" t="s">
        <v>44</v>
      </c>
      <c r="D41" s="17">
        <v>0</v>
      </c>
      <c r="E41" s="17">
        <v>0</v>
      </c>
      <c r="F41" s="18">
        <f t="shared" si="12"/>
        <v>0</v>
      </c>
      <c r="G41" s="17">
        <v>0</v>
      </c>
      <c r="H41" s="17">
        <v>0</v>
      </c>
      <c r="I41" s="18">
        <f t="shared" si="13"/>
        <v>0</v>
      </c>
    </row>
    <row r="42" spans="1:10" ht="16.5" customHeight="1" x14ac:dyDescent="0.3">
      <c r="B42" s="1"/>
      <c r="C42" s="2" t="s">
        <v>45</v>
      </c>
      <c r="D42" s="17">
        <v>0</v>
      </c>
      <c r="E42" s="17">
        <v>0</v>
      </c>
      <c r="F42" s="18">
        <f t="shared" si="12"/>
        <v>0</v>
      </c>
      <c r="G42" s="17">
        <v>0</v>
      </c>
      <c r="H42" s="17">
        <v>0</v>
      </c>
      <c r="I42" s="18">
        <f t="shared" si="13"/>
        <v>0</v>
      </c>
    </row>
    <row r="43" spans="1:10" ht="25.5" customHeight="1" x14ac:dyDescent="0.3">
      <c r="B43" s="1"/>
      <c r="C43" s="2" t="s">
        <v>46</v>
      </c>
      <c r="D43" s="17">
        <v>0</v>
      </c>
      <c r="E43" s="17">
        <v>0</v>
      </c>
      <c r="F43" s="18">
        <f t="shared" si="12"/>
        <v>0</v>
      </c>
      <c r="G43" s="17">
        <v>0</v>
      </c>
      <c r="H43" s="17">
        <v>0</v>
      </c>
      <c r="I43" s="18">
        <f t="shared" si="13"/>
        <v>0</v>
      </c>
    </row>
    <row r="44" spans="1:10" ht="15" customHeight="1" x14ac:dyDescent="0.3">
      <c r="B44" s="1"/>
      <c r="C44" s="2" t="s">
        <v>47</v>
      </c>
      <c r="D44" s="17">
        <v>0</v>
      </c>
      <c r="E44" s="17">
        <v>0</v>
      </c>
      <c r="F44" s="18">
        <f t="shared" si="12"/>
        <v>0</v>
      </c>
      <c r="G44" s="17">
        <v>0</v>
      </c>
      <c r="H44" s="17">
        <v>0</v>
      </c>
      <c r="I44" s="18">
        <f t="shared" si="13"/>
        <v>0</v>
      </c>
    </row>
    <row r="45" spans="1:10" x14ac:dyDescent="0.3">
      <c r="A45" s="8"/>
      <c r="B45" s="1"/>
      <c r="C45" s="5" t="s">
        <v>48</v>
      </c>
      <c r="D45" s="19">
        <v>0</v>
      </c>
      <c r="E45" s="17">
        <v>0</v>
      </c>
      <c r="F45" s="18">
        <f t="shared" si="12"/>
        <v>0</v>
      </c>
      <c r="G45" s="17">
        <v>0</v>
      </c>
      <c r="H45" s="17">
        <v>0</v>
      </c>
      <c r="I45" s="18">
        <f t="shared" si="13"/>
        <v>0</v>
      </c>
      <c r="J45" s="7"/>
    </row>
    <row r="46" spans="1:10" ht="15" customHeight="1" x14ac:dyDescent="0.3">
      <c r="B46" s="1"/>
      <c r="C46" s="5" t="s">
        <v>49</v>
      </c>
      <c r="D46" s="17">
        <v>0</v>
      </c>
      <c r="E46" s="17">
        <v>0</v>
      </c>
      <c r="F46" s="18">
        <f t="shared" si="12"/>
        <v>0</v>
      </c>
      <c r="G46" s="17">
        <v>0</v>
      </c>
      <c r="H46" s="17">
        <v>0</v>
      </c>
      <c r="I46" s="18">
        <f t="shared" si="13"/>
        <v>0</v>
      </c>
    </row>
    <row r="47" spans="1:10" x14ac:dyDescent="0.3">
      <c r="B47" s="45" t="s">
        <v>50</v>
      </c>
      <c r="C47" s="46"/>
      <c r="D47" s="16">
        <f t="shared" ref="D47:H47" si="14">SUM(D48:D56)</f>
        <v>525000</v>
      </c>
      <c r="E47" s="16">
        <f t="shared" si="14"/>
        <v>-306629.62999999995</v>
      </c>
      <c r="F47" s="16">
        <f t="shared" si="14"/>
        <v>218370.37</v>
      </c>
      <c r="G47" s="16">
        <f t="shared" si="14"/>
        <v>218370.37</v>
      </c>
      <c r="H47" s="16">
        <f t="shared" si="14"/>
        <v>218370.37</v>
      </c>
      <c r="I47" s="16">
        <f>SUM(I48:I56)</f>
        <v>0</v>
      </c>
    </row>
    <row r="48" spans="1:10" ht="15" customHeight="1" x14ac:dyDescent="0.3">
      <c r="B48" s="1"/>
      <c r="C48" s="2" t="s">
        <v>51</v>
      </c>
      <c r="D48" s="17">
        <v>95000</v>
      </c>
      <c r="E48" s="17">
        <v>39052.160000000003</v>
      </c>
      <c r="F48" s="18">
        <f>D48+E48</f>
        <v>134052.16</v>
      </c>
      <c r="G48" s="17">
        <v>134052.16</v>
      </c>
      <c r="H48" s="17">
        <v>134052.16</v>
      </c>
      <c r="I48" s="18">
        <f>F48-G48</f>
        <v>0</v>
      </c>
    </row>
    <row r="49" spans="2:9" ht="15" customHeight="1" x14ac:dyDescent="0.3">
      <c r="B49" s="1"/>
      <c r="C49" s="5" t="s">
        <v>52</v>
      </c>
      <c r="D49" s="17">
        <v>0</v>
      </c>
      <c r="E49" s="17">
        <v>0</v>
      </c>
      <c r="F49" s="18">
        <f t="shared" ref="F49:F56" si="15">D49+E49</f>
        <v>0</v>
      </c>
      <c r="G49" s="17">
        <v>0</v>
      </c>
      <c r="H49" s="17">
        <v>0</v>
      </c>
      <c r="I49" s="18">
        <f t="shared" ref="I49:I56" si="16">F49-G49</f>
        <v>0</v>
      </c>
    </row>
    <row r="50" spans="2:9" ht="15.75" customHeight="1" x14ac:dyDescent="0.3">
      <c r="B50" s="1"/>
      <c r="C50" s="5" t="s">
        <v>53</v>
      </c>
      <c r="D50" s="17">
        <v>0</v>
      </c>
      <c r="E50" s="17">
        <v>0</v>
      </c>
      <c r="F50" s="18">
        <f t="shared" si="15"/>
        <v>0</v>
      </c>
      <c r="G50" s="17">
        <v>0</v>
      </c>
      <c r="H50" s="17">
        <v>0</v>
      </c>
      <c r="I50" s="18">
        <f t="shared" si="16"/>
        <v>0</v>
      </c>
    </row>
    <row r="51" spans="2:9" ht="15" customHeight="1" x14ac:dyDescent="0.3">
      <c r="B51" s="1"/>
      <c r="C51" s="2" t="s">
        <v>54</v>
      </c>
      <c r="D51" s="17">
        <v>400000</v>
      </c>
      <c r="E51" s="17">
        <v>-400000</v>
      </c>
      <c r="F51" s="18">
        <f t="shared" si="15"/>
        <v>0</v>
      </c>
      <c r="G51" s="17">
        <v>0</v>
      </c>
      <c r="H51" s="17">
        <v>0</v>
      </c>
      <c r="I51" s="18">
        <f t="shared" si="16"/>
        <v>0</v>
      </c>
    </row>
    <row r="52" spans="2:9" ht="18" customHeight="1" x14ac:dyDescent="0.3">
      <c r="B52" s="1"/>
      <c r="C52" s="2" t="s">
        <v>55</v>
      </c>
      <c r="D52" s="17">
        <v>0</v>
      </c>
      <c r="E52" s="17">
        <v>0</v>
      </c>
      <c r="F52" s="18">
        <f t="shared" si="15"/>
        <v>0</v>
      </c>
      <c r="G52" s="17">
        <v>0</v>
      </c>
      <c r="H52" s="17">
        <v>0</v>
      </c>
      <c r="I52" s="18">
        <f t="shared" si="16"/>
        <v>0</v>
      </c>
    </row>
    <row r="53" spans="2:9" ht="15" customHeight="1" x14ac:dyDescent="0.3">
      <c r="B53" s="11"/>
      <c r="C53" s="12" t="s">
        <v>56</v>
      </c>
      <c r="D53" s="20">
        <v>30000</v>
      </c>
      <c r="E53" s="20">
        <v>54318.21</v>
      </c>
      <c r="F53" s="18">
        <f t="shared" si="15"/>
        <v>84318.209999999992</v>
      </c>
      <c r="G53" s="20">
        <v>84318.21</v>
      </c>
      <c r="H53" s="20">
        <v>84318.21</v>
      </c>
      <c r="I53" s="18">
        <f t="shared" si="16"/>
        <v>0</v>
      </c>
    </row>
    <row r="54" spans="2:9" ht="15" customHeight="1" x14ac:dyDescent="0.3">
      <c r="B54" s="9"/>
      <c r="C54" s="6" t="s">
        <v>57</v>
      </c>
      <c r="D54" s="21">
        <v>0</v>
      </c>
      <c r="E54" s="21">
        <v>0</v>
      </c>
      <c r="F54" s="18">
        <f t="shared" si="15"/>
        <v>0</v>
      </c>
      <c r="G54" s="17">
        <v>0</v>
      </c>
      <c r="H54" s="21">
        <v>0</v>
      </c>
      <c r="I54" s="18">
        <f t="shared" si="16"/>
        <v>0</v>
      </c>
    </row>
    <row r="55" spans="2:9" ht="15" customHeight="1" x14ac:dyDescent="0.3">
      <c r="B55" s="1"/>
      <c r="C55" s="2" t="s">
        <v>58</v>
      </c>
      <c r="D55" s="17">
        <v>0</v>
      </c>
      <c r="E55" s="17">
        <v>0</v>
      </c>
      <c r="F55" s="18">
        <f t="shared" si="15"/>
        <v>0</v>
      </c>
      <c r="G55" s="17">
        <v>0</v>
      </c>
      <c r="H55" s="17">
        <v>0</v>
      </c>
      <c r="I55" s="18">
        <f t="shared" si="16"/>
        <v>0</v>
      </c>
    </row>
    <row r="56" spans="2:9" x14ac:dyDescent="0.3">
      <c r="B56" s="1"/>
      <c r="C56" s="2" t="s">
        <v>59</v>
      </c>
      <c r="D56" s="17">
        <v>0</v>
      </c>
      <c r="E56" s="17">
        <v>0</v>
      </c>
      <c r="F56" s="18">
        <f t="shared" si="15"/>
        <v>0</v>
      </c>
      <c r="G56" s="17">
        <v>0</v>
      </c>
      <c r="H56" s="17">
        <v>0</v>
      </c>
      <c r="I56" s="18">
        <f t="shared" si="16"/>
        <v>0</v>
      </c>
    </row>
    <row r="57" spans="2:9" x14ac:dyDescent="0.3">
      <c r="B57" s="45" t="s">
        <v>60</v>
      </c>
      <c r="C57" s="46"/>
      <c r="D57" s="16">
        <f t="shared" ref="D57:H57" si="17">SUM(D58:D60)</f>
        <v>0</v>
      </c>
      <c r="E57" s="16">
        <f t="shared" si="17"/>
        <v>0</v>
      </c>
      <c r="F57" s="16">
        <f t="shared" si="17"/>
        <v>0</v>
      </c>
      <c r="G57" s="16">
        <f t="shared" si="17"/>
        <v>0</v>
      </c>
      <c r="H57" s="16">
        <f t="shared" si="17"/>
        <v>0</v>
      </c>
      <c r="I57" s="16">
        <f>SUM(I58:I60)</f>
        <v>0</v>
      </c>
    </row>
    <row r="58" spans="2:9" ht="15.75" customHeight="1" x14ac:dyDescent="0.3">
      <c r="B58" s="1"/>
      <c r="C58" s="2" t="s">
        <v>61</v>
      </c>
      <c r="D58" s="17">
        <v>0</v>
      </c>
      <c r="E58" s="17">
        <v>0</v>
      </c>
      <c r="F58" s="18">
        <f>D58+E58</f>
        <v>0</v>
      </c>
      <c r="G58" s="17">
        <v>0</v>
      </c>
      <c r="H58" s="17">
        <v>0</v>
      </c>
      <c r="I58" s="18">
        <f>F58-G58</f>
        <v>0</v>
      </c>
    </row>
    <row r="59" spans="2:9" ht="15" customHeight="1" x14ac:dyDescent="0.3">
      <c r="B59" s="1"/>
      <c r="C59" s="2" t="s">
        <v>62</v>
      </c>
      <c r="D59" s="17">
        <v>0</v>
      </c>
      <c r="E59" s="17">
        <v>0</v>
      </c>
      <c r="F59" s="18">
        <f t="shared" ref="F59:F60" si="18">D59+E59</f>
        <v>0</v>
      </c>
      <c r="G59" s="17">
        <v>0</v>
      </c>
      <c r="H59" s="17">
        <v>0</v>
      </c>
      <c r="I59" s="18">
        <f t="shared" ref="I59:I60" si="19">F59-G59</f>
        <v>0</v>
      </c>
    </row>
    <row r="60" spans="2:9" ht="15" customHeight="1" x14ac:dyDescent="0.3">
      <c r="B60" s="1"/>
      <c r="C60" s="2" t="s">
        <v>63</v>
      </c>
      <c r="D60" s="17">
        <v>0</v>
      </c>
      <c r="E60" s="17">
        <v>0</v>
      </c>
      <c r="F60" s="18">
        <f t="shared" si="18"/>
        <v>0</v>
      </c>
      <c r="G60" s="17">
        <v>0</v>
      </c>
      <c r="H60" s="17">
        <v>0</v>
      </c>
      <c r="I60" s="18">
        <f t="shared" si="19"/>
        <v>0</v>
      </c>
    </row>
    <row r="61" spans="2:9" x14ac:dyDescent="0.3">
      <c r="B61" s="45" t="s">
        <v>64</v>
      </c>
      <c r="C61" s="46"/>
      <c r="D61" s="16">
        <f t="shared" ref="D61:H61" si="20">SUM(D62:D68)</f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  <c r="H61" s="16">
        <f t="shared" si="20"/>
        <v>0</v>
      </c>
      <c r="I61" s="16">
        <f>SUM(I62:I68)</f>
        <v>0</v>
      </c>
    </row>
    <row r="62" spans="2:9" ht="25.5" customHeight="1" x14ac:dyDescent="0.3">
      <c r="B62" s="1"/>
      <c r="C62" s="2" t="s">
        <v>65</v>
      </c>
      <c r="D62" s="17">
        <v>0</v>
      </c>
      <c r="E62" s="17">
        <v>0</v>
      </c>
      <c r="F62" s="18">
        <f>D62+E62</f>
        <v>0</v>
      </c>
      <c r="G62" s="17">
        <v>0</v>
      </c>
      <c r="H62" s="17">
        <v>0</v>
      </c>
      <c r="I62" s="18">
        <f>F62-G62</f>
        <v>0</v>
      </c>
    </row>
    <row r="63" spans="2:9" ht="15.75" customHeight="1" x14ac:dyDescent="0.3">
      <c r="B63" s="1"/>
      <c r="C63" s="2" t="s">
        <v>66</v>
      </c>
      <c r="D63" s="17">
        <v>0</v>
      </c>
      <c r="E63" s="17">
        <v>0</v>
      </c>
      <c r="F63" s="18">
        <f t="shared" ref="F63:F68" si="21">D63+E63</f>
        <v>0</v>
      </c>
      <c r="G63" s="17">
        <v>0</v>
      </c>
      <c r="H63" s="17">
        <v>0</v>
      </c>
      <c r="I63" s="18">
        <f t="shared" ref="I63:I68" si="22">F63-G63</f>
        <v>0</v>
      </c>
    </row>
    <row r="64" spans="2:9" ht="15.75" customHeight="1" x14ac:dyDescent="0.3">
      <c r="B64" s="1"/>
      <c r="C64" s="2" t="s">
        <v>67</v>
      </c>
      <c r="D64" s="17">
        <v>0</v>
      </c>
      <c r="E64" s="17">
        <v>0</v>
      </c>
      <c r="F64" s="18">
        <f t="shared" si="21"/>
        <v>0</v>
      </c>
      <c r="G64" s="17">
        <v>0</v>
      </c>
      <c r="H64" s="17">
        <v>0</v>
      </c>
      <c r="I64" s="18">
        <f t="shared" si="22"/>
        <v>0</v>
      </c>
    </row>
    <row r="65" spans="2:9" ht="14.25" customHeight="1" x14ac:dyDescent="0.3">
      <c r="B65" s="1"/>
      <c r="C65" s="2" t="s">
        <v>68</v>
      </c>
      <c r="D65" s="17">
        <v>0</v>
      </c>
      <c r="E65" s="17">
        <v>0</v>
      </c>
      <c r="F65" s="18">
        <f t="shared" si="21"/>
        <v>0</v>
      </c>
      <c r="G65" s="17">
        <v>0</v>
      </c>
      <c r="H65" s="17">
        <v>0</v>
      </c>
      <c r="I65" s="18">
        <f t="shared" si="22"/>
        <v>0</v>
      </c>
    </row>
    <row r="66" spans="2:9" ht="25.5" customHeight="1" x14ac:dyDescent="0.3">
      <c r="B66" s="1"/>
      <c r="C66" s="2" t="s">
        <v>69</v>
      </c>
      <c r="D66" s="17">
        <v>0</v>
      </c>
      <c r="E66" s="17">
        <v>0</v>
      </c>
      <c r="F66" s="18">
        <f t="shared" si="21"/>
        <v>0</v>
      </c>
      <c r="G66" s="17">
        <v>0</v>
      </c>
      <c r="H66" s="17">
        <v>0</v>
      </c>
      <c r="I66" s="18">
        <f t="shared" si="22"/>
        <v>0</v>
      </c>
    </row>
    <row r="67" spans="2:9" ht="15.75" customHeight="1" x14ac:dyDescent="0.3">
      <c r="B67" s="1"/>
      <c r="C67" s="2" t="s">
        <v>70</v>
      </c>
      <c r="D67" s="17">
        <v>0</v>
      </c>
      <c r="E67" s="17">
        <v>0</v>
      </c>
      <c r="F67" s="18">
        <f t="shared" si="21"/>
        <v>0</v>
      </c>
      <c r="G67" s="17">
        <v>0</v>
      </c>
      <c r="H67" s="17">
        <v>0</v>
      </c>
      <c r="I67" s="18">
        <f t="shared" si="22"/>
        <v>0</v>
      </c>
    </row>
    <row r="68" spans="2:9" ht="27" customHeight="1" x14ac:dyDescent="0.3">
      <c r="B68" s="1"/>
      <c r="C68" s="2" t="s">
        <v>71</v>
      </c>
      <c r="D68" s="17">
        <v>0</v>
      </c>
      <c r="E68" s="17">
        <v>0</v>
      </c>
      <c r="F68" s="18">
        <f t="shared" si="21"/>
        <v>0</v>
      </c>
      <c r="G68" s="17">
        <v>0</v>
      </c>
      <c r="H68" s="17">
        <v>0</v>
      </c>
      <c r="I68" s="18">
        <f t="shared" si="22"/>
        <v>0</v>
      </c>
    </row>
    <row r="69" spans="2:9" x14ac:dyDescent="0.3">
      <c r="B69" s="45" t="s">
        <v>72</v>
      </c>
      <c r="C69" s="46"/>
      <c r="D69" s="16">
        <f t="shared" ref="D69:H69" si="23">SUM(D70:D72)</f>
        <v>0</v>
      </c>
      <c r="E69" s="16">
        <f t="shared" si="23"/>
        <v>0</v>
      </c>
      <c r="F69" s="16">
        <f t="shared" si="23"/>
        <v>0</v>
      </c>
      <c r="G69" s="16">
        <f t="shared" si="23"/>
        <v>0</v>
      </c>
      <c r="H69" s="16">
        <f t="shared" si="23"/>
        <v>0</v>
      </c>
      <c r="I69" s="16">
        <f>SUM(I70:I72)</f>
        <v>0</v>
      </c>
    </row>
    <row r="70" spans="2:9" ht="12.75" customHeight="1" x14ac:dyDescent="0.3">
      <c r="B70" s="1"/>
      <c r="C70" s="2" t="s">
        <v>73</v>
      </c>
      <c r="D70" s="17">
        <v>0</v>
      </c>
      <c r="E70" s="17">
        <v>0</v>
      </c>
      <c r="F70" s="18">
        <f t="shared" ref="F70:F71" si="24">D70+E70</f>
        <v>0</v>
      </c>
      <c r="G70" s="17">
        <v>0</v>
      </c>
      <c r="H70" s="17">
        <v>0</v>
      </c>
      <c r="I70" s="18">
        <f>F70-G70</f>
        <v>0</v>
      </c>
    </row>
    <row r="71" spans="2:9" x14ac:dyDescent="0.3">
      <c r="B71" s="1"/>
      <c r="C71" s="2" t="s">
        <v>74</v>
      </c>
      <c r="D71" s="17">
        <v>0</v>
      </c>
      <c r="E71" s="17">
        <v>0</v>
      </c>
      <c r="F71" s="18">
        <f t="shared" si="24"/>
        <v>0</v>
      </c>
      <c r="G71" s="17">
        <v>0</v>
      </c>
      <c r="H71" s="17">
        <v>0</v>
      </c>
      <c r="I71" s="18">
        <f t="shared" ref="I71:I72" si="25">F71-G71</f>
        <v>0</v>
      </c>
    </row>
    <row r="72" spans="2:9" x14ac:dyDescent="0.3">
      <c r="B72" s="1"/>
      <c r="C72" s="2" t="s">
        <v>75</v>
      </c>
      <c r="D72" s="17">
        <v>0</v>
      </c>
      <c r="E72" s="17">
        <v>0</v>
      </c>
      <c r="F72" s="18">
        <f>D72+E72</f>
        <v>0</v>
      </c>
      <c r="G72" s="17">
        <v>0</v>
      </c>
      <c r="H72" s="17">
        <v>0</v>
      </c>
      <c r="I72" s="18">
        <f t="shared" si="25"/>
        <v>0</v>
      </c>
    </row>
    <row r="73" spans="2:9" x14ac:dyDescent="0.3">
      <c r="B73" s="45" t="s">
        <v>76</v>
      </c>
      <c r="C73" s="46"/>
      <c r="D73" s="16">
        <v>1000000</v>
      </c>
      <c r="E73" s="16">
        <v>-1000000</v>
      </c>
      <c r="F73" s="16">
        <v>0</v>
      </c>
      <c r="G73" s="16">
        <v>0</v>
      </c>
      <c r="H73" s="16">
        <v>0</v>
      </c>
      <c r="I73" s="16">
        <f>SUM(I74:I80)</f>
        <v>0</v>
      </c>
    </row>
    <row r="74" spans="2:9" ht="15.75" customHeight="1" x14ac:dyDescent="0.3">
      <c r="B74" s="1"/>
      <c r="C74" s="2" t="s">
        <v>77</v>
      </c>
      <c r="D74" s="17">
        <v>0</v>
      </c>
      <c r="E74" s="17">
        <v>0</v>
      </c>
      <c r="F74" s="18">
        <f t="shared" ref="F74:F79" si="26">D74+E74</f>
        <v>0</v>
      </c>
      <c r="G74" s="17">
        <v>0</v>
      </c>
      <c r="H74" s="17">
        <v>0</v>
      </c>
      <c r="I74" s="18">
        <f>F74-G75</f>
        <v>0</v>
      </c>
    </row>
    <row r="75" spans="2:9" ht="15.75" customHeight="1" x14ac:dyDescent="0.3">
      <c r="B75" s="1"/>
      <c r="C75" s="2" t="s">
        <v>78</v>
      </c>
      <c r="D75" s="17">
        <v>0</v>
      </c>
      <c r="E75" s="25">
        <v>0</v>
      </c>
      <c r="F75" s="18">
        <f t="shared" si="26"/>
        <v>0</v>
      </c>
      <c r="G75" s="19">
        <v>0</v>
      </c>
      <c r="H75" s="17">
        <v>0</v>
      </c>
      <c r="I75" s="18">
        <f t="shared" ref="I75:I79" si="27">F75-G76</f>
        <v>0</v>
      </c>
    </row>
    <row r="76" spans="2:9" ht="15.75" customHeight="1" x14ac:dyDescent="0.3">
      <c r="B76" s="1"/>
      <c r="C76" s="2" t="s">
        <v>79</v>
      </c>
      <c r="D76" s="17">
        <v>0</v>
      </c>
      <c r="E76" s="17">
        <v>0</v>
      </c>
      <c r="F76" s="18">
        <f t="shared" si="26"/>
        <v>0</v>
      </c>
      <c r="G76" s="17">
        <v>0</v>
      </c>
      <c r="H76" s="17">
        <v>0</v>
      </c>
      <c r="I76" s="18">
        <f t="shared" si="27"/>
        <v>0</v>
      </c>
    </row>
    <row r="77" spans="2:9" ht="15.75" customHeight="1" x14ac:dyDescent="0.3">
      <c r="B77" s="1"/>
      <c r="C77" s="2" t="s">
        <v>80</v>
      </c>
      <c r="D77" s="17">
        <v>0</v>
      </c>
      <c r="E77" s="25">
        <v>0</v>
      </c>
      <c r="F77" s="18">
        <f t="shared" si="26"/>
        <v>0</v>
      </c>
      <c r="G77" s="19">
        <v>0</v>
      </c>
      <c r="H77" s="17">
        <v>0</v>
      </c>
      <c r="I77" s="18">
        <f t="shared" si="27"/>
        <v>0</v>
      </c>
    </row>
    <row r="78" spans="2:9" ht="15.75" customHeight="1" x14ac:dyDescent="0.3">
      <c r="B78" s="1"/>
      <c r="C78" s="2" t="s">
        <v>81</v>
      </c>
      <c r="D78" s="17">
        <v>0</v>
      </c>
      <c r="E78" s="17">
        <v>0</v>
      </c>
      <c r="F78" s="18">
        <f t="shared" si="26"/>
        <v>0</v>
      </c>
      <c r="G78" s="17">
        <v>0</v>
      </c>
      <c r="H78" s="17">
        <v>0</v>
      </c>
      <c r="I78" s="18">
        <f t="shared" si="27"/>
        <v>0</v>
      </c>
    </row>
    <row r="79" spans="2:9" x14ac:dyDescent="0.3">
      <c r="B79" s="1"/>
      <c r="C79" s="2" t="s">
        <v>82</v>
      </c>
      <c r="D79" s="17">
        <v>0</v>
      </c>
      <c r="E79" s="25">
        <v>0</v>
      </c>
      <c r="F79" s="18">
        <f t="shared" si="26"/>
        <v>0</v>
      </c>
      <c r="G79" s="19">
        <v>0</v>
      </c>
      <c r="H79" s="17">
        <v>0</v>
      </c>
      <c r="I79" s="18">
        <f t="shared" si="27"/>
        <v>0</v>
      </c>
    </row>
    <row r="80" spans="2:9" ht="22.8" x14ac:dyDescent="0.3">
      <c r="B80" s="1"/>
      <c r="C80" s="2" t="s">
        <v>83</v>
      </c>
      <c r="D80" s="22">
        <v>1000000</v>
      </c>
      <c r="E80" s="22">
        <v>-1000000</v>
      </c>
      <c r="F80" s="23">
        <f>D80+E80</f>
        <v>0</v>
      </c>
      <c r="G80" s="22">
        <v>0</v>
      </c>
      <c r="H80" s="22">
        <v>0</v>
      </c>
      <c r="I80" s="23">
        <f>F80-G80</f>
        <v>0</v>
      </c>
    </row>
    <row r="81" spans="2:9" x14ac:dyDescent="0.3">
      <c r="B81" s="3"/>
      <c r="C81" s="4" t="s">
        <v>84</v>
      </c>
      <c r="D81" s="24">
        <f>SUM(D73+D69+D61+D57+D47+D37+D27+D17+D9)</f>
        <v>62019728.670000002</v>
      </c>
      <c r="E81" s="24">
        <f>SUM(E73+E69+E61+E57+E47+E37+E27+E17+E9)</f>
        <v>3248173.7200000007</v>
      </c>
      <c r="F81" s="24">
        <f>SUM(F73+F69+F61+F57+F47+F37+F27+F17+F9)</f>
        <v>65267902.390000001</v>
      </c>
      <c r="G81" s="24">
        <f>SUM(G73+G73+G69+G61+G57+G47+G37+G27+G17+G9)</f>
        <v>62134711.420000002</v>
      </c>
      <c r="H81" s="24">
        <f>SUM(H73+H69+H61+H57+H47+H37+H27+H17+H9)</f>
        <v>61681098.210000001</v>
      </c>
      <c r="I81" s="24">
        <f>SUM(I73+I69+I61+I57+I47+I37+I27+I17+I9)</f>
        <v>3133190.9700000011</v>
      </c>
    </row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31496062992125984" right="0.31496062992125984" top="0.35433070866141736" bottom="0.35433070866141736" header="0" footer="0"/>
  <pageSetup scale="58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jose oviedo velazquez</cp:lastModifiedBy>
  <cp:lastPrinted>2025-04-03T19:11:45Z</cp:lastPrinted>
  <dcterms:created xsi:type="dcterms:W3CDTF">2018-10-31T21:40:06Z</dcterms:created>
  <dcterms:modified xsi:type="dcterms:W3CDTF">2026-01-29T17:15:20Z</dcterms:modified>
</cp:coreProperties>
</file>