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00" windowHeight="4620"/>
  </bookViews>
  <sheets>
    <sheet name="IC-1" sheetId="4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45" l="1"/>
  <c r="E61" i="45"/>
  <c r="F59" i="45"/>
  <c r="E32" i="45"/>
  <c r="E52" i="45"/>
  <c r="F32" i="45"/>
  <c r="F20" i="45"/>
  <c r="F9" i="45"/>
  <c r="F26" i="45" l="1"/>
  <c r="F62" i="45" s="1"/>
  <c r="E26" i="45"/>
  <c r="E62" i="45" s="1"/>
  <c r="F46" i="45"/>
  <c r="F42" i="45"/>
  <c r="E46" i="45"/>
  <c r="E59" i="45"/>
  <c r="E42" i="45"/>
</calcChain>
</file>

<file path=xl/sharedStrings.xml><?xml version="1.0" encoding="utf-8"?>
<sst xmlns="http://schemas.openxmlformats.org/spreadsheetml/2006/main" count="61" uniqueCount="61">
  <si>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</si>
  <si>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</si>
  <si>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</si>
  <si>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</si>
  <si>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</si>
  <si>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</si>
  <si>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</si>
  <si>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</si>
  <si>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</si>
  <si>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</si>
  <si>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</si>
  <si>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</si>
  <si>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</si>
  <si>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</si>
  <si>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</si>
  <si>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</si>
  <si>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</si>
  <si>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</si>
  <si>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</si>
  <si>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</si>
  <si>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</si>
  <si>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</si>
  <si>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</si>
  <si>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</si>
  <si>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</si>
  <si>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</si>
  <si>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</si>
  <si>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</si>
  <si>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</si>
  <si>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</si>
  <si>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</si>
  <si>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</si>
  <si>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</si>
  <si>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</si>
  <si>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</si>
  <si>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</si>
  <si>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</si>
  <si>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</si>
  <si>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</si>
  <si>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</si>
  <si>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</si>
  <si>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</si>
  <si>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</si>
  <si>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</si>
  <si>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</si>
  <si>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</si>
  <si>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</si>
  <si>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</si>
  <si>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</si>
  <si>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</si>
  <si>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</si>
  <si>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</si>
  <si>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</si>
  <si>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</si>
  <si>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</si>
  <si>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</si>
  <si>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</si>
  <si>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 xml:space="preserve"> Formato IC-1</t>
  </si>
  <si>
    <t>(Cifras en pesos)</t>
  </si>
  <si>
    <t>COMISION DE AGUA POTABLE Y ALCANTARILLADO DE TAXCO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</si>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</sst>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4" xfId="2" applyFont="1" applyFill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10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5" fillId="3" borderId="0" xfId="2" applyFont="1" applyFill="1" applyBorder="1" applyAlignment="1">
      <alignment vertical="top"/>
    </xf>
    <xf numFmtId="0" fontId="3" fillId="3" borderId="4" xfId="2" applyFont="1" applyFill="1" applyBorder="1" applyAlignment="1">
      <alignment horizontal="left"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7" fontId="3" fillId="3" borderId="0" xfId="29" applyNumberFormat="1" applyFont="1" applyFill="1" applyBorder="1" applyAlignment="1" applyProtection="1">
      <alignment horizontal="right" vertical="top"/>
    </xf>
    <xf numFmtId="7" fontId="3" fillId="3" borderId="5" xfId="29" applyNumberFormat="1" applyFont="1" applyFill="1" applyBorder="1" applyAlignment="1" applyProtection="1">
      <alignment horizontal="right" vertical="top"/>
    </xf>
    <xf numFmtId="7" fontId="5" fillId="3" borderId="0" xfId="3" applyNumberFormat="1" applyFont="1" applyFill="1" applyBorder="1" applyAlignment="1" applyProtection="1">
      <alignment horizontal="right" vertical="top"/>
      <protection locked="0"/>
    </xf>
    <xf numFmtId="7" fontId="5" fillId="3" borderId="5" xfId="3" applyNumberFormat="1" applyFont="1" applyFill="1" applyBorder="1" applyAlignment="1" applyProtection="1">
      <alignment horizontal="right" vertical="top"/>
      <protection locked="0"/>
    </xf>
    <xf numFmtId="7" fontId="5" fillId="3" borderId="0" xfId="29" applyNumberFormat="1" applyFont="1" applyFill="1" applyBorder="1" applyAlignment="1" applyProtection="1">
      <alignment horizontal="right" vertical="top"/>
      <protection locked="0"/>
    </xf>
    <xf numFmtId="7" fontId="5" fillId="3" borderId="5" xfId="29" applyNumberFormat="1" applyFont="1" applyFill="1" applyBorder="1" applyAlignment="1" applyProtection="1">
      <alignment horizontal="right" vertical="top"/>
      <protection locked="0"/>
    </xf>
    <xf numFmtId="7" fontId="3" fillId="3" borderId="0" xfId="29" applyNumberFormat="1" applyFont="1" applyFill="1" applyBorder="1" applyAlignment="1" applyProtection="1">
      <alignment horizontal="right" vertical="top"/>
      <protection locked="0"/>
    </xf>
    <xf numFmtId="7" fontId="3" fillId="3" borderId="5" xfId="29" applyNumberFormat="1" applyFont="1" applyFill="1" applyBorder="1" applyAlignment="1" applyProtection="1">
      <alignment horizontal="right" vertical="top"/>
      <protection locked="0"/>
    </xf>
    <xf numFmtId="7" fontId="8" fillId="3" borderId="0" xfId="29" applyNumberFormat="1" applyFont="1" applyFill="1" applyBorder="1" applyAlignment="1">
      <alignment horizontal="right" vertical="top"/>
    </xf>
    <xf numFmtId="7" fontId="8" fillId="3" borderId="5" xfId="2" applyNumberFormat="1" applyFont="1" applyFill="1" applyBorder="1" applyAlignment="1">
      <alignment horizontal="right" vertical="top"/>
    </xf>
    <xf numFmtId="7" fontId="5" fillId="3" borderId="0" xfId="2" applyNumberFormat="1" applyFont="1" applyFill="1" applyBorder="1" applyAlignment="1" applyProtection="1">
      <alignment horizontal="right" vertical="top"/>
    </xf>
    <xf numFmtId="7" fontId="5" fillId="3" borderId="5" xfId="2" applyNumberFormat="1" applyFont="1" applyFill="1" applyBorder="1" applyAlignment="1" applyProtection="1">
      <alignment horizontal="right" vertical="top"/>
    </xf>
    <xf numFmtId="7" fontId="6" fillId="3" borderId="0" xfId="29" applyNumberFormat="1" applyFont="1" applyFill="1" applyBorder="1" applyAlignment="1" applyProtection="1">
      <alignment horizontal="right" vertical="top"/>
    </xf>
    <xf numFmtId="7" fontId="6" fillId="3" borderId="5" xfId="29" applyNumberFormat="1" applyFont="1" applyFill="1" applyBorder="1" applyAlignment="1" applyProtection="1">
      <alignment horizontal="right" vertical="top"/>
    </xf>
    <xf numFmtId="7" fontId="4" fillId="3" borderId="0" xfId="2" applyNumberFormat="1" applyFont="1" applyFill="1" applyBorder="1" applyAlignment="1">
      <alignment horizontal="right" vertical="top"/>
    </xf>
    <xf numFmtId="7" fontId="4" fillId="3" borderId="5" xfId="2" applyNumberFormat="1" applyFont="1" applyFill="1" applyBorder="1" applyAlignment="1">
      <alignment horizontal="right" vertical="top"/>
    </xf>
    <xf numFmtId="7" fontId="17" fillId="3" borderId="0" xfId="2" applyNumberFormat="1" applyFont="1" applyFill="1" applyBorder="1" applyAlignment="1">
      <alignment horizontal="right" vertical="top"/>
    </xf>
    <xf numFmtId="7" fontId="17" fillId="3" borderId="5" xfId="2" applyNumberFormat="1" applyFont="1" applyFill="1" applyBorder="1" applyAlignment="1">
      <alignment horizontal="right" vertical="top"/>
    </xf>
    <xf numFmtId="7" fontId="4" fillId="3" borderId="0" xfId="29" applyNumberFormat="1" applyFont="1" applyFill="1" applyBorder="1" applyAlignment="1">
      <alignment horizontal="right" vertical="top"/>
    </xf>
    <xf numFmtId="7" fontId="4" fillId="3" borderId="5" xfId="29" applyNumberFormat="1" applyFont="1" applyFill="1" applyBorder="1" applyAlignment="1">
      <alignment horizontal="right" vertical="top"/>
    </xf>
    <xf numFmtId="7" fontId="4" fillId="3" borderId="0" xfId="2" applyNumberFormat="1" applyFont="1" applyFill="1" applyBorder="1" applyAlignment="1">
      <alignment horizontal="right"/>
    </xf>
    <xf numFmtId="7" fontId="4" fillId="3" borderId="5" xfId="2" applyNumberFormat="1" applyFont="1" applyFill="1" applyBorder="1" applyAlignment="1">
      <alignment horizontal="right"/>
    </xf>
    <xf numFmtId="7" fontId="5" fillId="3" borderId="0" xfId="3" applyNumberFormat="1" applyFont="1" applyFill="1" applyBorder="1" applyAlignment="1">
      <alignment horizontal="right"/>
    </xf>
    <xf numFmtId="7" fontId="5" fillId="3" borderId="5" xfId="3" applyNumberFormat="1" applyFont="1" applyFill="1" applyBorder="1" applyAlignment="1">
      <alignment horizontal="right"/>
    </xf>
    <xf numFmtId="7" fontId="5" fillId="3" borderId="0" xfId="2" applyNumberFormat="1" applyFont="1" applyFill="1" applyBorder="1" applyAlignment="1">
      <alignment horizontal="right" vertical="top"/>
    </xf>
    <xf numFmtId="7" fontId="5" fillId="3" borderId="5" xfId="2" applyNumberFormat="1" applyFont="1" applyFill="1" applyBorder="1" applyAlignment="1">
      <alignment horizontal="right" vertical="top"/>
    </xf>
    <xf numFmtId="7" fontId="3" fillId="3" borderId="0" xfId="2" applyNumberFormat="1" applyFont="1" applyFill="1" applyBorder="1" applyAlignment="1" applyProtection="1">
      <alignment horizontal="right"/>
      <protection locked="0"/>
    </xf>
    <xf numFmtId="7" fontId="3" fillId="3" borderId="5" xfId="2" applyNumberFormat="1" applyFont="1" applyFill="1" applyBorder="1" applyAlignment="1" applyProtection="1">
      <alignment horizontal="right"/>
      <protection locked="0"/>
    </xf>
    <xf numFmtId="7" fontId="4" fillId="3" borderId="0" xfId="2" applyNumberFormat="1" applyFont="1" applyFill="1" applyBorder="1" applyAlignment="1" applyProtection="1">
      <alignment horizontal="right"/>
      <protection locked="0"/>
    </xf>
    <xf numFmtId="7" fontId="5" fillId="3" borderId="0" xfId="2" applyNumberFormat="1" applyFont="1" applyFill="1" applyBorder="1" applyAlignment="1" applyProtection="1">
      <alignment horizontal="right" vertical="top" wrapText="1"/>
      <protection locked="0"/>
    </xf>
    <xf numFmtId="7" fontId="5" fillId="3" borderId="5" xfId="3" applyNumberFormat="1" applyFont="1" applyFill="1" applyBorder="1" applyAlignment="1">
      <alignment horizontal="right" vertical="top"/>
    </xf>
    <xf numFmtId="7" fontId="1" fillId="0" borderId="5" xfId="2" applyNumberFormat="1" applyBorder="1" applyAlignment="1">
      <alignment horizontal="right"/>
    </xf>
    <xf numFmtId="7" fontId="1" fillId="0" borderId="0" xfId="2" applyNumberFormat="1" applyBorder="1" applyAlignment="1">
      <alignment horizontal="right"/>
    </xf>
    <xf numFmtId="7" fontId="16" fillId="0" borderId="0" xfId="2" applyNumberFormat="1" applyFont="1" applyBorder="1" applyAlignment="1">
      <alignment horizontal="right"/>
    </xf>
    <xf numFmtId="7" fontId="16" fillId="0" borderId="5" xfId="2" applyNumberFormat="1" applyFont="1" applyBorder="1" applyAlignment="1">
      <alignment horizontal="right"/>
    </xf>
    <xf numFmtId="7" fontId="16" fillId="0" borderId="0" xfId="29" applyNumberFormat="1" applyFont="1" applyBorder="1" applyAlignment="1">
      <alignment horizontal="right"/>
    </xf>
    <xf numFmtId="7" fontId="16" fillId="0" borderId="5" xfId="29" applyNumberFormat="1" applyFont="1" applyBorder="1" applyAlignment="1">
      <alignment horizontal="right"/>
    </xf>
    <xf numFmtId="0" fontId="5" fillId="0" borderId="0" xfId="12" applyFont="1" applyBorder="1" applyAlignment="1">
      <alignment horizontal="center" vertical="top" wrapText="1"/>
    </xf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90</xdr:row>
      <xdr:rowOff>1</xdr:rowOff>
    </xdr:from>
    <xdr:to>
      <xdr:col>3</xdr:col>
      <xdr:colOff>4162425</xdr:colOff>
      <xdr:row>92</xdr:row>
      <xdr:rowOff>171451</xdr:rowOff>
    </xdr:to>
    <xdr:sp macro="" textlink="">
      <xdr:nvSpPr>
        <xdr:cNvPr id="2" name="3 CuadroTexto"/>
        <xdr:cNvSpPr txBox="1"/>
      </xdr:nvSpPr>
      <xdr:spPr>
        <a:xfrm>
          <a:off x="600075" y="13601701"/>
          <a:ext cx="6438900" cy="5524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85725</xdr:colOff>
      <xdr:row>67</xdr:row>
      <xdr:rowOff>0</xdr:rowOff>
    </xdr:from>
    <xdr:to>
      <xdr:col>2</xdr:col>
      <xdr:colOff>1762125</xdr:colOff>
      <xdr:row>73</xdr:row>
      <xdr:rowOff>19050</xdr:rowOff>
    </xdr:to>
    <xdr:sp macro="" textlink="">
      <xdr:nvSpPr>
        <xdr:cNvPr id="8" name="Rectángulo 7"/>
        <xdr:cNvSpPr/>
      </xdr:nvSpPr>
      <xdr:spPr>
        <a:xfrm>
          <a:off x="695325" y="13030200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76200</xdr:colOff>
      <xdr:row>66</xdr:row>
      <xdr:rowOff>180977</xdr:rowOff>
    </xdr:from>
    <xdr:to>
      <xdr:col>3</xdr:col>
      <xdr:colOff>1943100</xdr:colOff>
      <xdr:row>90</xdr:row>
      <xdr:rowOff>171452</xdr:rowOff>
    </xdr:to>
    <xdr:sp macro="" textlink="">
      <xdr:nvSpPr>
        <xdr:cNvPr id="9" name="Rectángulo 8"/>
        <xdr:cNvSpPr/>
      </xdr:nvSpPr>
      <xdr:spPr>
        <a:xfrm>
          <a:off x="2952750" y="130206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2257426</xdr:colOff>
      <xdr:row>67</xdr:row>
      <xdr:rowOff>9526</xdr:rowOff>
    </xdr:from>
    <xdr:to>
      <xdr:col>4</xdr:col>
      <xdr:colOff>47626</xdr:colOff>
      <xdr:row>91</xdr:row>
      <xdr:rowOff>47626</xdr:rowOff>
    </xdr:to>
    <xdr:sp macro="" textlink="">
      <xdr:nvSpPr>
        <xdr:cNvPr id="10" name="Rectángulo 9"/>
        <xdr:cNvSpPr/>
      </xdr:nvSpPr>
      <xdr:spPr>
        <a:xfrm>
          <a:off x="5133976" y="13039726"/>
          <a:ext cx="19621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190500</xdr:colOff>
      <xdr:row>66</xdr:row>
      <xdr:rowOff>180976</xdr:rowOff>
    </xdr:from>
    <xdr:to>
      <xdr:col>6</xdr:col>
      <xdr:colOff>0</xdr:colOff>
      <xdr:row>91</xdr:row>
      <xdr:rowOff>28576</xdr:rowOff>
    </xdr:to>
    <xdr:sp macro="" textlink="">
      <xdr:nvSpPr>
        <xdr:cNvPr id="11" name="Rectángulo 10"/>
        <xdr:cNvSpPr/>
      </xdr:nvSpPr>
      <xdr:spPr>
        <a:xfrm>
          <a:off x="7239000" y="1302067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B4" zoomScaleNormal="100" workbookViewId="0">
      <selection activeCell="E61" sqref="E61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6" customWidth="1"/>
    <col min="6" max="6" width="15.140625" customWidth="1"/>
    <col min="7" max="7" width="8.7109375" customWidth="1"/>
  </cols>
  <sheetData>
    <row r="1" spans="2:6" ht="15.75" x14ac:dyDescent="0.25">
      <c r="F1" s="8"/>
    </row>
    <row r="2" spans="2:6" x14ac:dyDescent="0.25">
      <c r="E2" s="63" t="s">
        <v>57</v>
      </c>
      <c r="F2" s="63"/>
    </row>
    <row r="3" spans="2:6" x14ac:dyDescent="0.25">
      <c r="B3" s="64" t="s">
        <v>59</v>
      </c>
      <c r="C3" s="65"/>
      <c r="D3" s="65"/>
      <c r="E3" s="65"/>
      <c r="F3" s="66"/>
    </row>
    <row r="4" spans="2:6" x14ac:dyDescent="0.25">
      <c r="B4" s="67" t="s">
        <v>16</v>
      </c>
      <c r="C4" s="68"/>
      <c r="D4" s="68"/>
      <c r="E4" s="68"/>
      <c r="F4" s="69"/>
    </row>
    <row r="5" spans="2:6" x14ac:dyDescent="0.25">
      <c r="B5" s="67" t="s">
        <v>60</v>
      </c>
      <c r="C5" s="68"/>
      <c r="D5" s="68"/>
      <c r="E5" s="68"/>
      <c r="F5" s="69"/>
    </row>
    <row r="6" spans="2:6" x14ac:dyDescent="0.25">
      <c r="B6" s="70" t="s">
        <v>58</v>
      </c>
      <c r="C6" s="71"/>
      <c r="D6" s="71"/>
      <c r="E6" s="71"/>
      <c r="F6" s="72"/>
    </row>
    <row r="7" spans="2:6" x14ac:dyDescent="0.25">
      <c r="B7" s="15"/>
      <c r="C7" s="16"/>
      <c r="D7" s="16"/>
      <c r="E7" s="17">
        <v>2022</v>
      </c>
      <c r="F7" s="18">
        <v>2021</v>
      </c>
    </row>
    <row r="8" spans="2:6" x14ac:dyDescent="0.25">
      <c r="B8" s="61" t="s">
        <v>17</v>
      </c>
      <c r="C8" s="62"/>
      <c r="D8" s="62"/>
      <c r="E8" s="1"/>
      <c r="F8" s="2"/>
    </row>
    <row r="9" spans="2:6" x14ac:dyDescent="0.25">
      <c r="B9" s="61" t="s">
        <v>18</v>
      </c>
      <c r="C9" s="62"/>
      <c r="D9" s="62"/>
      <c r="E9" s="19">
        <v>34933656.520000003</v>
      </c>
      <c r="F9" s="20">
        <f>SUM(F10:F16)</f>
        <v>44663604.589999996</v>
      </c>
    </row>
    <row r="10" spans="2:6" x14ac:dyDescent="0.25">
      <c r="B10" s="9"/>
      <c r="C10" s="60" t="s">
        <v>0</v>
      </c>
      <c r="D10" s="60"/>
      <c r="E10" s="21">
        <v>0</v>
      </c>
      <c r="F10" s="22">
        <v>0</v>
      </c>
    </row>
    <row r="11" spans="2:6" x14ac:dyDescent="0.25">
      <c r="B11" s="9"/>
      <c r="C11" s="60" t="s">
        <v>19</v>
      </c>
      <c r="D11" s="60"/>
      <c r="E11" s="21">
        <v>0</v>
      </c>
      <c r="F11" s="22">
        <v>0</v>
      </c>
    </row>
    <row r="12" spans="2:6" x14ac:dyDescent="0.25">
      <c r="B12" s="9"/>
      <c r="C12" s="60" t="s">
        <v>20</v>
      </c>
      <c r="D12" s="60"/>
      <c r="E12" s="21">
        <v>0</v>
      </c>
      <c r="F12" s="22">
        <v>0</v>
      </c>
    </row>
    <row r="13" spans="2:6" x14ac:dyDescent="0.25">
      <c r="B13" s="9"/>
      <c r="C13" s="60" t="s">
        <v>1</v>
      </c>
      <c r="D13" s="60"/>
      <c r="E13" s="23">
        <v>34863252.490000002</v>
      </c>
      <c r="F13" s="24">
        <v>44558483.969999999</v>
      </c>
    </row>
    <row r="14" spans="2:6" x14ac:dyDescent="0.25">
      <c r="B14" s="9"/>
      <c r="C14" s="60" t="s">
        <v>2</v>
      </c>
      <c r="D14" s="60"/>
      <c r="E14" s="21">
        <v>0</v>
      </c>
      <c r="F14" s="22">
        <v>0</v>
      </c>
    </row>
    <row r="15" spans="2:6" x14ac:dyDescent="0.25">
      <c r="B15" s="9"/>
      <c r="C15" s="60" t="s">
        <v>3</v>
      </c>
      <c r="D15" s="60"/>
      <c r="E15" s="23">
        <v>70404.03</v>
      </c>
      <c r="F15" s="24">
        <v>105120.62</v>
      </c>
    </row>
    <row r="16" spans="2:6" x14ac:dyDescent="0.25">
      <c r="B16" s="9"/>
      <c r="C16" s="60" t="s">
        <v>21</v>
      </c>
      <c r="D16" s="60"/>
      <c r="E16" s="21">
        <v>0</v>
      </c>
      <c r="F16" s="22">
        <v>0</v>
      </c>
    </row>
    <row r="17" spans="2:6" ht="25.5" customHeight="1" x14ac:dyDescent="0.25">
      <c r="B17" s="61" t="s">
        <v>22</v>
      </c>
      <c r="C17" s="62"/>
      <c r="D17" s="62"/>
      <c r="E17" s="25">
        <v>1227560</v>
      </c>
      <c r="F17" s="26">
        <v>427923</v>
      </c>
    </row>
    <row r="18" spans="2:6" ht="24.75" customHeight="1" x14ac:dyDescent="0.25">
      <c r="B18" s="14"/>
      <c r="C18" s="60" t="s">
        <v>23</v>
      </c>
      <c r="D18" s="60"/>
      <c r="E18" s="27">
        <v>0</v>
      </c>
      <c r="F18" s="28">
        <v>427923</v>
      </c>
    </row>
    <row r="19" spans="2:6" x14ac:dyDescent="0.25">
      <c r="B19" s="14"/>
      <c r="C19" s="60" t="s">
        <v>4</v>
      </c>
      <c r="D19" s="62"/>
      <c r="E19" s="29">
        <v>1227560</v>
      </c>
      <c r="F19" s="30">
        <v>0</v>
      </c>
    </row>
    <row r="20" spans="2:6" x14ac:dyDescent="0.25">
      <c r="B20" s="61" t="s">
        <v>24</v>
      </c>
      <c r="C20" s="62"/>
      <c r="D20" s="62"/>
      <c r="E20" s="19">
        <v>7895.69</v>
      </c>
      <c r="F20" s="20">
        <f>SUM(F21:F25)</f>
        <v>0</v>
      </c>
    </row>
    <row r="21" spans="2:6" x14ac:dyDescent="0.25">
      <c r="B21" s="9"/>
      <c r="C21" s="60" t="s">
        <v>25</v>
      </c>
      <c r="D21" s="60"/>
      <c r="E21" s="23">
        <v>7895.69</v>
      </c>
      <c r="F21" s="22">
        <v>0</v>
      </c>
    </row>
    <row r="22" spans="2:6" x14ac:dyDescent="0.25">
      <c r="B22" s="9"/>
      <c r="C22" s="60" t="s">
        <v>26</v>
      </c>
      <c r="D22" s="60"/>
      <c r="E22" s="21">
        <v>0</v>
      </c>
      <c r="F22" s="22">
        <v>0</v>
      </c>
    </row>
    <row r="23" spans="2:6" x14ac:dyDescent="0.25">
      <c r="B23" s="9"/>
      <c r="C23" s="60" t="s">
        <v>27</v>
      </c>
      <c r="D23" s="60"/>
      <c r="E23" s="21">
        <v>0</v>
      </c>
      <c r="F23" s="22">
        <v>0</v>
      </c>
    </row>
    <row r="24" spans="2:6" x14ac:dyDescent="0.25">
      <c r="B24" s="9"/>
      <c r="C24" s="60" t="s">
        <v>28</v>
      </c>
      <c r="D24" s="60"/>
      <c r="E24" s="21">
        <v>0</v>
      </c>
      <c r="F24" s="22">
        <v>0</v>
      </c>
    </row>
    <row r="25" spans="2:6" x14ac:dyDescent="0.25">
      <c r="B25" s="9"/>
      <c r="C25" s="60" t="s">
        <v>29</v>
      </c>
      <c r="D25" s="60"/>
      <c r="E25" s="21">
        <v>0</v>
      </c>
      <c r="F25" s="22">
        <v>0</v>
      </c>
    </row>
    <row r="26" spans="2:6" x14ac:dyDescent="0.25">
      <c r="B26" s="61" t="s">
        <v>30</v>
      </c>
      <c r="C26" s="62"/>
      <c r="D26" s="62"/>
      <c r="E26" s="31">
        <f>E20+E17+E9</f>
        <v>36169112.210000001</v>
      </c>
      <c r="F26" s="32">
        <f>F20+F17+F9</f>
        <v>45091527.589999996</v>
      </c>
    </row>
    <row r="27" spans="2:6" x14ac:dyDescent="0.25">
      <c r="B27" s="61" t="s">
        <v>31</v>
      </c>
      <c r="C27" s="62"/>
      <c r="D27" s="62"/>
      <c r="E27" s="33"/>
      <c r="F27" s="34"/>
    </row>
    <row r="28" spans="2:6" x14ac:dyDescent="0.25">
      <c r="B28" s="61" t="s">
        <v>32</v>
      </c>
      <c r="C28" s="62"/>
      <c r="D28" s="62"/>
      <c r="E28" s="35">
        <v>35199248.719999999</v>
      </c>
      <c r="F28" s="36">
        <v>50639253.539999999</v>
      </c>
    </row>
    <row r="29" spans="2:6" x14ac:dyDescent="0.25">
      <c r="B29" s="3"/>
      <c r="C29" s="60" t="s">
        <v>33</v>
      </c>
      <c r="D29" s="60"/>
      <c r="E29" s="37">
        <v>17807617.52</v>
      </c>
      <c r="F29" s="38">
        <v>24634734.52</v>
      </c>
    </row>
    <row r="30" spans="2:6" x14ac:dyDescent="0.25">
      <c r="B30" s="3"/>
      <c r="C30" s="60" t="s">
        <v>5</v>
      </c>
      <c r="D30" s="60"/>
      <c r="E30" s="37">
        <v>1837447.94</v>
      </c>
      <c r="F30" s="38">
        <v>2309390.3199999998</v>
      </c>
    </row>
    <row r="31" spans="2:6" x14ac:dyDescent="0.25">
      <c r="B31" s="3"/>
      <c r="C31" s="60" t="s">
        <v>6</v>
      </c>
      <c r="D31" s="60"/>
      <c r="E31" s="33">
        <v>15554183.26</v>
      </c>
      <c r="F31" s="38">
        <v>23695128.699999999</v>
      </c>
    </row>
    <row r="32" spans="2:6" x14ac:dyDescent="0.25">
      <c r="B32" s="61" t="s">
        <v>34</v>
      </c>
      <c r="C32" s="62"/>
      <c r="D32" s="62"/>
      <c r="E32" s="35">
        <f>SUM(E33:E51)</f>
        <v>0</v>
      </c>
      <c r="F32" s="36">
        <f>SUM(F33:F51)</f>
        <v>0</v>
      </c>
    </row>
    <row r="33" spans="2:6" x14ac:dyDescent="0.25">
      <c r="B33" s="3"/>
      <c r="C33" s="60" t="s">
        <v>7</v>
      </c>
      <c r="D33" s="60"/>
      <c r="E33" s="33">
        <v>0</v>
      </c>
      <c r="F33" s="34">
        <v>0</v>
      </c>
    </row>
    <row r="34" spans="2:6" x14ac:dyDescent="0.25">
      <c r="B34" s="3"/>
      <c r="C34" s="60" t="s">
        <v>35</v>
      </c>
      <c r="D34" s="60"/>
      <c r="E34" s="33">
        <v>0</v>
      </c>
      <c r="F34" s="34">
        <v>0</v>
      </c>
    </row>
    <row r="35" spans="2:6" x14ac:dyDescent="0.25">
      <c r="B35" s="3"/>
      <c r="C35" s="60" t="s">
        <v>36</v>
      </c>
      <c r="D35" s="60"/>
      <c r="E35" s="33">
        <v>0</v>
      </c>
      <c r="F35" s="34">
        <v>0</v>
      </c>
    </row>
    <row r="36" spans="2:6" x14ac:dyDescent="0.25">
      <c r="B36" s="3"/>
      <c r="C36" s="60" t="s">
        <v>8</v>
      </c>
      <c r="D36" s="60"/>
      <c r="E36" s="33">
        <v>0</v>
      </c>
      <c r="F36" s="34">
        <v>0</v>
      </c>
    </row>
    <row r="37" spans="2:6" x14ac:dyDescent="0.25">
      <c r="B37" s="3"/>
      <c r="C37" s="60" t="s">
        <v>9</v>
      </c>
      <c r="D37" s="60"/>
      <c r="E37" s="33">
        <v>0</v>
      </c>
      <c r="F37" s="34">
        <v>0</v>
      </c>
    </row>
    <row r="38" spans="2:6" x14ac:dyDescent="0.25">
      <c r="B38" s="3"/>
      <c r="C38" s="60" t="s">
        <v>10</v>
      </c>
      <c r="D38" s="60"/>
      <c r="E38" s="33">
        <v>0</v>
      </c>
      <c r="F38" s="34">
        <v>0</v>
      </c>
    </row>
    <row r="39" spans="2:6" x14ac:dyDescent="0.25">
      <c r="B39" s="3"/>
      <c r="C39" s="60" t="s">
        <v>11</v>
      </c>
      <c r="D39" s="60"/>
      <c r="E39" s="33">
        <v>0</v>
      </c>
      <c r="F39" s="34">
        <v>0</v>
      </c>
    </row>
    <row r="40" spans="2:6" x14ac:dyDescent="0.25">
      <c r="B40" s="3"/>
      <c r="C40" s="60" t="s">
        <v>12</v>
      </c>
      <c r="D40" s="60"/>
      <c r="E40" s="33">
        <v>0</v>
      </c>
      <c r="F40" s="34">
        <v>0</v>
      </c>
    </row>
    <row r="41" spans="2:6" x14ac:dyDescent="0.25">
      <c r="B41" s="3"/>
      <c r="C41" s="60" t="s">
        <v>13</v>
      </c>
      <c r="D41" s="60"/>
      <c r="E41" s="33">
        <v>0</v>
      </c>
      <c r="F41" s="34">
        <v>0</v>
      </c>
    </row>
    <row r="42" spans="2:6" x14ac:dyDescent="0.25">
      <c r="B42" s="61" t="s">
        <v>37</v>
      </c>
      <c r="C42" s="62"/>
      <c r="D42" s="62"/>
      <c r="E42" s="33">
        <f>E43+E44+E45</f>
        <v>0</v>
      </c>
      <c r="F42" s="34">
        <f>F43+F44+F45</f>
        <v>0</v>
      </c>
    </row>
    <row r="43" spans="2:6" x14ac:dyDescent="0.25">
      <c r="B43" s="3"/>
      <c r="C43" s="60" t="s">
        <v>38</v>
      </c>
      <c r="D43" s="60"/>
      <c r="E43" s="33">
        <v>0</v>
      </c>
      <c r="F43" s="34">
        <v>0</v>
      </c>
    </row>
    <row r="44" spans="2:6" x14ac:dyDescent="0.25">
      <c r="B44" s="3"/>
      <c r="C44" s="60" t="s">
        <v>15</v>
      </c>
      <c r="D44" s="60"/>
      <c r="E44" s="33">
        <v>0</v>
      </c>
      <c r="F44" s="34">
        <v>0</v>
      </c>
    </row>
    <row r="45" spans="2:6" x14ac:dyDescent="0.25">
      <c r="B45" s="3"/>
      <c r="C45" s="60" t="s">
        <v>14</v>
      </c>
      <c r="D45" s="60"/>
      <c r="E45" s="33">
        <v>0</v>
      </c>
      <c r="F45" s="34">
        <v>0</v>
      </c>
    </row>
    <row r="46" spans="2:6" x14ac:dyDescent="0.25">
      <c r="B46" s="61" t="s">
        <v>39</v>
      </c>
      <c r="C46" s="62"/>
      <c r="D46" s="62"/>
      <c r="E46" s="39">
        <f>E47+E48+E49+C5+E50+E51</f>
        <v>0</v>
      </c>
      <c r="F46" s="40">
        <f>F47+F48+F49+F50+F51</f>
        <v>0</v>
      </c>
    </row>
    <row r="47" spans="2:6" x14ac:dyDescent="0.25">
      <c r="B47" s="3"/>
      <c r="C47" s="60" t="s">
        <v>40</v>
      </c>
      <c r="D47" s="60"/>
      <c r="E47" s="39">
        <v>0</v>
      </c>
      <c r="F47" s="40">
        <v>0</v>
      </c>
    </row>
    <row r="48" spans="2:6" x14ac:dyDescent="0.25">
      <c r="B48" s="3"/>
      <c r="C48" s="60" t="s">
        <v>41</v>
      </c>
      <c r="D48" s="60"/>
      <c r="E48" s="41">
        <v>0</v>
      </c>
      <c r="F48" s="42">
        <v>0</v>
      </c>
    </row>
    <row r="49" spans="2:9" x14ac:dyDescent="0.25">
      <c r="B49" s="3"/>
      <c r="C49" s="60" t="s">
        <v>42</v>
      </c>
      <c r="D49" s="60"/>
      <c r="E49" s="41">
        <v>0</v>
      </c>
      <c r="F49" s="42">
        <v>0</v>
      </c>
    </row>
    <row r="50" spans="2:9" x14ac:dyDescent="0.25">
      <c r="B50" s="4"/>
      <c r="C50" s="13" t="s">
        <v>43</v>
      </c>
      <c r="D50" s="13"/>
      <c r="E50" s="43">
        <v>0</v>
      </c>
      <c r="F50" s="44">
        <v>0</v>
      </c>
    </row>
    <row r="51" spans="2:9" x14ac:dyDescent="0.25">
      <c r="B51" s="4"/>
      <c r="C51" s="60" t="s">
        <v>44</v>
      </c>
      <c r="D51" s="60"/>
      <c r="E51" s="41">
        <v>0</v>
      </c>
      <c r="F51" s="42">
        <v>0</v>
      </c>
    </row>
    <row r="52" spans="2:9" x14ac:dyDescent="0.25">
      <c r="B52" s="58" t="s">
        <v>45</v>
      </c>
      <c r="C52" s="59"/>
      <c r="D52" s="59"/>
      <c r="E52" s="45">
        <f>SUM(E53:E58)</f>
        <v>0</v>
      </c>
      <c r="F52" s="46">
        <v>309933.51</v>
      </c>
    </row>
    <row r="53" spans="2:9" x14ac:dyDescent="0.25">
      <c r="B53" s="4"/>
      <c r="C53" s="60" t="s">
        <v>46</v>
      </c>
      <c r="D53" s="60"/>
      <c r="E53" s="47">
        <v>0</v>
      </c>
      <c r="F53" s="42">
        <v>309933.51</v>
      </c>
    </row>
    <row r="54" spans="2:9" x14ac:dyDescent="0.25">
      <c r="B54" s="4"/>
      <c r="C54" s="60" t="s">
        <v>47</v>
      </c>
      <c r="D54" s="60"/>
      <c r="E54" s="48">
        <v>0</v>
      </c>
      <c r="F54" s="49">
        <v>0</v>
      </c>
    </row>
    <row r="55" spans="2:9" x14ac:dyDescent="0.25">
      <c r="B55" s="4"/>
      <c r="C55" s="60" t="s">
        <v>48</v>
      </c>
      <c r="D55" s="60"/>
      <c r="E55" s="48">
        <v>0</v>
      </c>
      <c r="F55" s="50">
        <v>0</v>
      </c>
    </row>
    <row r="56" spans="2:9" x14ac:dyDescent="0.25">
      <c r="B56" s="4"/>
      <c r="C56" s="60" t="s">
        <v>49</v>
      </c>
      <c r="D56" s="60"/>
      <c r="E56" s="51">
        <v>0</v>
      </c>
      <c r="F56" s="50">
        <v>0</v>
      </c>
    </row>
    <row r="57" spans="2:9" x14ac:dyDescent="0.25">
      <c r="B57" s="4"/>
      <c r="C57" s="60" t="s">
        <v>50</v>
      </c>
      <c r="D57" s="60"/>
      <c r="E57" s="51">
        <v>0</v>
      </c>
      <c r="F57" s="50">
        <v>0</v>
      </c>
    </row>
    <row r="58" spans="2:9" x14ac:dyDescent="0.25">
      <c r="B58" s="4"/>
      <c r="C58" s="60" t="s">
        <v>51</v>
      </c>
      <c r="D58" s="60"/>
      <c r="E58" s="51">
        <v>0</v>
      </c>
      <c r="F58" s="50">
        <v>0</v>
      </c>
    </row>
    <row r="59" spans="2:9" x14ac:dyDescent="0.25">
      <c r="B59" s="61" t="s">
        <v>52</v>
      </c>
      <c r="C59" s="62"/>
      <c r="D59" s="62"/>
      <c r="E59" s="52">
        <f>E60</f>
        <v>0</v>
      </c>
      <c r="F59" s="53">
        <f>F60</f>
        <v>0</v>
      </c>
    </row>
    <row r="60" spans="2:9" x14ac:dyDescent="0.25">
      <c r="B60" s="4"/>
      <c r="C60" s="60" t="s">
        <v>53</v>
      </c>
      <c r="D60" s="60"/>
      <c r="E60" s="51">
        <v>0</v>
      </c>
      <c r="F60" s="50">
        <v>0</v>
      </c>
    </row>
    <row r="61" spans="2:9" x14ac:dyDescent="0.25">
      <c r="B61" s="61" t="s">
        <v>54</v>
      </c>
      <c r="C61" s="62"/>
      <c r="D61" s="62"/>
      <c r="E61" s="52">
        <f>E28+E32+E52+E59</f>
        <v>35199248.719999999</v>
      </c>
      <c r="F61" s="53">
        <f>F28+F32+F52+F59</f>
        <v>50949187.049999997</v>
      </c>
    </row>
    <row r="62" spans="2:9" x14ac:dyDescent="0.25">
      <c r="B62" s="61" t="s">
        <v>55</v>
      </c>
      <c r="C62" s="62"/>
      <c r="D62" s="62"/>
      <c r="E62" s="54">
        <f>E26-E61</f>
        <v>969863.49000000209</v>
      </c>
      <c r="F62" s="55">
        <f>F26-F61</f>
        <v>-5857659.4600000009</v>
      </c>
    </row>
    <row r="63" spans="2:9" x14ac:dyDescent="0.25">
      <c r="B63" s="5"/>
      <c r="C63" s="6"/>
      <c r="D63" s="6"/>
      <c r="E63" s="6"/>
      <c r="F63" s="7"/>
    </row>
    <row r="64" spans="2:9" ht="15" customHeight="1" x14ac:dyDescent="0.25">
      <c r="B64" s="57" t="s">
        <v>56</v>
      </c>
      <c r="C64" s="57"/>
      <c r="D64" s="57"/>
      <c r="E64" s="57"/>
      <c r="F64" s="57"/>
      <c r="G64" s="11"/>
      <c r="H64" s="11"/>
      <c r="I64" s="11"/>
    </row>
    <row r="65" spans="2:9" ht="15" customHeight="1" x14ac:dyDescent="0.25">
      <c r="B65" s="56"/>
      <c r="C65" s="56"/>
      <c r="D65" s="56"/>
      <c r="E65" s="56"/>
      <c r="F65" s="56"/>
      <c r="G65" s="11"/>
      <c r="H65" s="11"/>
      <c r="I65" s="11"/>
    </row>
    <row r="91" spans="1:8" x14ac:dyDescent="0.25">
      <c r="B91" s="10"/>
      <c r="C91" s="10"/>
      <c r="D91" s="10"/>
      <c r="E91" s="10"/>
      <c r="F91" s="10"/>
      <c r="G91" s="10"/>
    </row>
    <row r="92" spans="1:8" x14ac:dyDescent="0.25">
      <c r="A92" s="12"/>
      <c r="B92" s="12"/>
      <c r="C92" s="12"/>
      <c r="D92" s="12"/>
      <c r="E92" s="12"/>
      <c r="F92" s="12"/>
      <c r="G92" s="12"/>
    </row>
    <row r="93" spans="1:8" x14ac:dyDescent="0.25">
      <c r="A93" s="12"/>
      <c r="B93" s="12"/>
      <c r="C93" s="12"/>
      <c r="D93" s="12"/>
      <c r="E93" s="12"/>
      <c r="F93" s="12"/>
      <c r="G93" s="12"/>
      <c r="H93" s="10"/>
    </row>
    <row r="94" spans="1:8" x14ac:dyDescent="0.25">
      <c r="G94" s="12"/>
    </row>
  </sheetData>
  <mergeCells count="60"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5:F5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B64:F64"/>
    <mergeCell ref="B52:D52"/>
    <mergeCell ref="C53:D53"/>
    <mergeCell ref="C54:D54"/>
    <mergeCell ref="C55:D55"/>
    <mergeCell ref="C56:D56"/>
    <mergeCell ref="C57:D57"/>
    <mergeCell ref="C58:D58"/>
    <mergeCell ref="B59:D59"/>
    <mergeCell ref="C60:D60"/>
    <mergeCell ref="B61:D61"/>
    <mergeCell ref="B62:D62"/>
  </mergeCells>
  <printOptions horizontalCentered="1"/>
  <pageMargins left="0.31496062992125984" right="0.31496062992125984" top="0.55118110236220474" bottom="0.35433070866141736" header="0" footer="0"/>
  <pageSetup scale="53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2022-11-18T18:35:55Z</cp:lastPrinted>
  <dcterms:created xsi:type="dcterms:W3CDTF">2018-10-31T19:27:45Z</dcterms:created>
  <dcterms:modified xsi:type="dcterms:W3CDTF">2023-03-29T17:50:24Z</dcterms:modified>
</cp:coreProperties>
</file>