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19410" windowHeight="7455"/>
  </bookViews>
  <sheets>
    <sheet name="IP-4" sheetId="3" r:id="rId1"/>
  </sheets>
  <definedNames>
    <definedName name="_xlnm.Print_Titles" localSheetId="0">'IP-4'!$3:$9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 l="1"/>
  <c r="F82" i="3"/>
  <c r="G82" i="3"/>
  <c r="H82" i="3"/>
  <c r="I82" i="3"/>
  <c r="I58" i="3"/>
  <c r="F38" i="3"/>
  <c r="F28" i="3"/>
  <c r="F10" i="3"/>
  <c r="E10" i="3"/>
  <c r="D10" i="3"/>
  <c r="D74" i="3"/>
  <c r="I48" i="3"/>
  <c r="I49" i="3"/>
  <c r="I50" i="3"/>
  <c r="I51" i="3"/>
  <c r="I52" i="3"/>
  <c r="I53" i="3"/>
  <c r="I54" i="3"/>
  <c r="I55" i="3"/>
  <c r="I56" i="3"/>
  <c r="I57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5" i="3"/>
  <c r="I76" i="3"/>
  <c r="I77" i="3"/>
  <c r="I78" i="3"/>
  <c r="I79" i="3"/>
  <c r="I80" i="3"/>
  <c r="I81" i="3"/>
  <c r="I47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I74" i="3" s="1"/>
  <c r="F75" i="3"/>
  <c r="F76" i="3"/>
  <c r="F77" i="3"/>
  <c r="F78" i="3"/>
  <c r="F79" i="3"/>
  <c r="F80" i="3"/>
  <c r="F81" i="3"/>
  <c r="F49" i="3"/>
  <c r="F48" i="3"/>
  <c r="I39" i="3"/>
  <c r="F40" i="3"/>
  <c r="F41" i="3"/>
  <c r="F42" i="3"/>
  <c r="F43" i="3"/>
  <c r="F44" i="3"/>
  <c r="F45" i="3"/>
  <c r="F46" i="3"/>
  <c r="F47" i="3"/>
  <c r="F39" i="3"/>
  <c r="F37" i="3"/>
  <c r="I40" i="3"/>
  <c r="I41" i="3"/>
  <c r="I42" i="3"/>
  <c r="I43" i="3"/>
  <c r="I44" i="3"/>
  <c r="I45" i="3"/>
  <c r="I46" i="3"/>
  <c r="I38" i="3"/>
  <c r="I37" i="3"/>
  <c r="I30" i="3"/>
  <c r="I31" i="3"/>
  <c r="I32" i="3"/>
  <c r="I33" i="3"/>
  <c r="I34" i="3"/>
  <c r="I35" i="3"/>
  <c r="I36" i="3"/>
  <c r="I29" i="3"/>
  <c r="I28" i="3"/>
  <c r="I27" i="3"/>
  <c r="F30" i="3"/>
  <c r="F31" i="3"/>
  <c r="F32" i="3"/>
  <c r="F33" i="3"/>
  <c r="F34" i="3"/>
  <c r="F35" i="3"/>
  <c r="F36" i="3"/>
  <c r="F29" i="3"/>
  <c r="F27" i="3"/>
  <c r="F20" i="3"/>
  <c r="F21" i="3"/>
  <c r="F22" i="3"/>
  <c r="F23" i="3"/>
  <c r="I23" i="3" s="1"/>
  <c r="F24" i="3"/>
  <c r="F25" i="3"/>
  <c r="F26" i="3"/>
  <c r="F19" i="3"/>
  <c r="I20" i="3"/>
  <c r="I21" i="3"/>
  <c r="I22" i="3"/>
  <c r="I24" i="3"/>
  <c r="I25" i="3"/>
  <c r="I26" i="3"/>
  <c r="I19" i="3"/>
  <c r="F18" i="3"/>
  <c r="F17" i="3"/>
  <c r="F11" i="3"/>
  <c r="I12" i="3"/>
  <c r="I13" i="3"/>
  <c r="I14" i="3"/>
  <c r="I15" i="3"/>
  <c r="I16" i="3"/>
  <c r="I17" i="3"/>
  <c r="I11" i="3"/>
  <c r="I10" i="3"/>
  <c r="F12" i="3"/>
  <c r="F13" i="3"/>
  <c r="F14" i="3"/>
  <c r="F15" i="3"/>
  <c r="F16" i="3"/>
  <c r="D18" i="3"/>
  <c r="I18" i="3" l="1"/>
  <c r="E70" i="3"/>
  <c r="G70" i="3"/>
  <c r="H70" i="3"/>
  <c r="E82" i="3"/>
  <c r="E74" i="3"/>
  <c r="G74" i="3"/>
  <c r="H74" i="3"/>
  <c r="D70" i="3"/>
  <c r="E62" i="3"/>
  <c r="G62" i="3"/>
  <c r="H62" i="3"/>
  <c r="D62" i="3"/>
  <c r="E58" i="3"/>
  <c r="G58" i="3"/>
  <c r="H58" i="3"/>
  <c r="D58" i="3"/>
  <c r="E48" i="3"/>
  <c r="G48" i="3"/>
  <c r="H48" i="3"/>
  <c r="D48" i="3"/>
  <c r="E38" i="3"/>
  <c r="G38" i="3"/>
  <c r="H38" i="3"/>
  <c r="D38" i="3"/>
  <c r="E28" i="3"/>
  <c r="G28" i="3"/>
  <c r="H28" i="3"/>
  <c r="D28" i="3"/>
  <c r="E18" i="3"/>
  <c r="G18" i="3"/>
  <c r="H18" i="3"/>
  <c r="G10" i="3"/>
  <c r="H10" i="3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<sst xmlns="http://schemas.openxmlformats.org/spreadsheetml/2006/main" count="87" uniqueCount="87">
  <si>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</si>
  <si>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</si>
  <si>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</si>
  <si>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</si>
  <si>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</si>
  <si>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</si>
  <si>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</si>
  <si>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</si>
  <si>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</si>
  <si>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</si>
  <si>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</si>
  <si>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</si>
  <si>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</si>
  <si>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</si>
  <si>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</si>
  <si>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</si>
  <si>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</si>
  <si>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</si>
  <si>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</si>
  <si>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</si>
  <si>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</si>
  <si>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</si>
  <si>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</si>
  <si>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</si>
  <si>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</si>
  <si>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</si>
  <si>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</si>
  <si>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</si>
  <si>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</si>
  <si>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</si>
  <si>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</si>
  <si>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</si>
  <si>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</si>
  <si>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</si>
  <si>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</si>
  <si>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</si>
  <si>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</si>
  <si>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</si>
  <si>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</si>
  <si>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</si>
  <si>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</si>
  <si>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</si>
  <si>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</si>
  <si>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</si>
  <si>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</si>
  <si>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</si>
  <si>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</si>
  <si>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</si>
  <si>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</si>
  <si>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</si>
  <si>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</si>
  <si>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</si>
  <si>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</si>
  <si>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</si>
  <si>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</si>
  <si>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</si>
  <si>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</si>
  <si>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</si>
  <si>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</si>
  <si>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</si>
  <si>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</si>
  <si>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</si>
  <si>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</si>
  <si>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</si>
  <si>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</si>
  <si>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</si>
  <si>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</si>
  <si>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</si>
  <si>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</si>
  <si>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</si>
  <si>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</si>
  <si>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</si>
  <si>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</si>
  <si>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</si>
  <si>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</si>
  <si>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</si>
  <si>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</si>
  <si>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</si>
  <si>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</si>
  <si>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</si>
  <si>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</si>
  <si>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</si>
  <si>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</si>
  <si>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</si>
  <si>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</si>
  <si>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ALCANTARILLADO DE TAXCO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</si>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</sst>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0" fontId="0" fillId="0" borderId="5" xfId="0" applyBorder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vertical="center" wrapText="1"/>
    </xf>
    <xf numFmtId="0" fontId="7" fillId="0" borderId="6" xfId="2" applyFont="1" applyBorder="1" applyAlignment="1">
      <alignment horizontal="justify" vertical="center" wrapText="1"/>
    </xf>
    <xf numFmtId="0" fontId="7" fillId="0" borderId="7" xfId="2" applyFont="1" applyBorder="1" applyAlignment="1">
      <alignment horizontal="justify" vertical="center" wrapText="1"/>
    </xf>
    <xf numFmtId="39" fontId="6" fillId="0" borderId="15" xfId="0" applyNumberFormat="1" applyFont="1" applyFill="1" applyBorder="1" applyAlignment="1" applyProtection="1">
      <alignment horizontal="right" wrapText="1"/>
    </xf>
    <xf numFmtId="39" fontId="5" fillId="0" borderId="16" xfId="0" applyNumberFormat="1" applyFont="1" applyFill="1" applyBorder="1" applyAlignment="1" applyProtection="1">
      <alignment horizontal="right" wrapText="1"/>
    </xf>
    <xf numFmtId="39" fontId="5" fillId="0" borderId="14" xfId="0" applyNumberFormat="1" applyFont="1" applyFill="1" applyBorder="1" applyAlignment="1" applyProtection="1">
      <alignment horizontal="right" wrapText="1"/>
    </xf>
    <xf numFmtId="39" fontId="5" fillId="0" borderId="0" xfId="0" applyNumberFormat="1" applyFont="1" applyFill="1" applyBorder="1" applyAlignment="1" applyProtection="1">
      <alignment wrapText="1"/>
    </xf>
    <xf numFmtId="39" fontId="5" fillId="0" borderId="13" xfId="0" applyNumberFormat="1" applyFont="1" applyFill="1" applyBorder="1" applyAlignment="1" applyProtection="1">
      <alignment wrapText="1"/>
    </xf>
    <xf numFmtId="39" fontId="5" fillId="0" borderId="5" xfId="0" applyNumberFormat="1" applyFont="1" applyFill="1" applyBorder="1" applyAlignment="1" applyProtection="1">
      <alignment wrapText="1"/>
    </xf>
    <xf numFmtId="39" fontId="6" fillId="0" borderId="16" xfId="0" applyNumberFormat="1" applyFont="1" applyFill="1" applyBorder="1" applyAlignment="1" applyProtection="1">
      <alignment horizontal="right" wrapText="1"/>
    </xf>
    <xf numFmtId="39" fontId="5" fillId="0" borderId="5" xfId="0" applyNumberFormat="1" applyFont="1" applyFill="1" applyBorder="1" applyAlignment="1" applyProtection="1">
      <alignment horizontal="right" wrapText="1"/>
    </xf>
    <xf numFmtId="39" fontId="6" fillId="0" borderId="5" xfId="0" applyNumberFormat="1" applyFont="1" applyFill="1" applyBorder="1" applyAlignment="1" applyProtection="1">
      <alignment horizontal="right" wrapText="1"/>
    </xf>
    <xf numFmtId="39" fontId="5" fillId="0" borderId="13" xfId="0" applyNumberFormat="1" applyFont="1" applyFill="1" applyBorder="1" applyAlignment="1" applyProtection="1">
      <alignment horizontal="right" wrapText="1"/>
    </xf>
    <xf numFmtId="39" fontId="6" fillId="0" borderId="12" xfId="0" applyNumberFormat="1" applyFont="1" applyFill="1" applyBorder="1" applyAlignment="1" applyProtection="1">
      <alignment horizontal="right" wrapText="1"/>
    </xf>
    <xf numFmtId="39" fontId="6" fillId="0" borderId="14" xfId="0" applyNumberFormat="1" applyFont="1" applyFill="1" applyBorder="1" applyAlignment="1" applyProtection="1">
      <alignment horizontal="right" wrapText="1"/>
    </xf>
    <xf numFmtId="39" fontId="6" fillId="0" borderId="5" xfId="0" applyNumberFormat="1" applyFont="1" applyFill="1" applyBorder="1" applyAlignment="1" applyProtection="1">
      <alignment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0" xfId="0" applyFill="1"/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87</xdr:row>
      <xdr:rowOff>9525</xdr:rowOff>
    </xdr:from>
    <xdr:to>
      <xdr:col>2</xdr:col>
      <xdr:colOff>1533525</xdr:colOff>
      <xdr:row>90</xdr:row>
      <xdr:rowOff>161926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14325" y="16697325"/>
          <a:ext cx="18097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3667125</xdr:colOff>
      <xdr:row>87</xdr:row>
      <xdr:rowOff>0</xdr:rowOff>
    </xdr:from>
    <xdr:to>
      <xdr:col>4</xdr:col>
      <xdr:colOff>390525</xdr:colOff>
      <xdr:row>90</xdr:row>
      <xdr:rowOff>161926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4257675" y="16687800"/>
          <a:ext cx="17716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523875</xdr:colOff>
      <xdr:row>86</xdr:row>
      <xdr:rowOff>180975</xdr:rowOff>
    </xdr:from>
    <xdr:to>
      <xdr:col>8</xdr:col>
      <xdr:colOff>561975</xdr:colOff>
      <xdr:row>90</xdr:row>
      <xdr:rowOff>152401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8010525" y="16678275"/>
          <a:ext cx="18097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104775</xdr:colOff>
      <xdr:row>91</xdr:row>
      <xdr:rowOff>19050</xdr:rowOff>
    </xdr:from>
    <xdr:to>
      <xdr:col>2</xdr:col>
      <xdr:colOff>1552575</xdr:colOff>
      <xdr:row>93</xdr:row>
      <xdr:rowOff>123825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33375" y="17468850"/>
          <a:ext cx="18097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3876675</xdr:colOff>
      <xdr:row>91</xdr:row>
      <xdr:rowOff>28575</xdr:rowOff>
    </xdr:from>
    <xdr:to>
      <xdr:col>4</xdr:col>
      <xdr:colOff>704850</xdr:colOff>
      <xdr:row>93</xdr:row>
      <xdr:rowOff>133350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4467225" y="17478375"/>
          <a:ext cx="1876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619125</xdr:colOff>
      <xdr:row>91</xdr:row>
      <xdr:rowOff>47625</xdr:rowOff>
    </xdr:from>
    <xdr:to>
      <xdr:col>8</xdr:col>
      <xdr:colOff>657225</xdr:colOff>
      <xdr:row>93</xdr:row>
      <xdr:rowOff>66675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8105775" y="17497425"/>
          <a:ext cx="18097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3"/>
  <sheetViews>
    <sheetView showGridLines="0" tabSelected="1" topLeftCell="A76" workbookViewId="0">
      <selection activeCell="B3" sqref="B3:I93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61.5703125" customWidth="1"/>
    <col min="4" max="4" width="14.140625" customWidth="1"/>
    <col min="5" max="5" width="14.42578125" customWidth="1"/>
    <col min="6" max="8" width="13.28515625" bestFit="1" customWidth="1"/>
    <col min="9" max="9" width="13.28515625" customWidth="1"/>
  </cols>
  <sheetData>
    <row r="2" spans="2:9" x14ac:dyDescent="0.25">
      <c r="B2" s="4"/>
      <c r="C2" s="4"/>
      <c r="D2" s="4"/>
      <c r="E2" s="4"/>
      <c r="F2" s="4"/>
      <c r="G2" s="4"/>
      <c r="H2" s="4"/>
      <c r="I2" s="9"/>
    </row>
    <row r="3" spans="2:9" x14ac:dyDescent="0.25">
      <c r="B3" s="30" t="s">
        <v>85</v>
      </c>
      <c r="C3" s="31"/>
      <c r="D3" s="31"/>
      <c r="E3" s="31"/>
      <c r="F3" s="31"/>
      <c r="G3" s="31"/>
      <c r="H3" s="31"/>
      <c r="I3" s="32"/>
    </row>
    <row r="4" spans="2:9" x14ac:dyDescent="0.25">
      <c r="B4" s="33" t="s">
        <v>2</v>
      </c>
      <c r="C4" s="34"/>
      <c r="D4" s="34"/>
      <c r="E4" s="34"/>
      <c r="F4" s="34"/>
      <c r="G4" s="34"/>
      <c r="H4" s="34"/>
      <c r="I4" s="35"/>
    </row>
    <row r="5" spans="2:9" x14ac:dyDescent="0.25">
      <c r="B5" s="33" t="s">
        <v>3</v>
      </c>
      <c r="C5" s="34"/>
      <c r="D5" s="34"/>
      <c r="E5" s="34"/>
      <c r="F5" s="34"/>
      <c r="G5" s="34"/>
      <c r="H5" s="34"/>
      <c r="I5" s="35"/>
    </row>
    <row r="6" spans="2:9" x14ac:dyDescent="0.25">
      <c r="B6" s="36" t="s">
        <v>86</v>
      </c>
      <c r="C6" s="37"/>
      <c r="D6" s="37"/>
      <c r="E6" s="37"/>
      <c r="F6" s="37"/>
      <c r="G6" s="37"/>
      <c r="H6" s="37"/>
      <c r="I6" s="38"/>
    </row>
    <row r="7" spans="2:9" x14ac:dyDescent="0.25">
      <c r="B7" s="39" t="s">
        <v>4</v>
      </c>
      <c r="C7" s="40"/>
      <c r="D7" s="45" t="s">
        <v>5</v>
      </c>
      <c r="E7" s="46"/>
      <c r="F7" s="46"/>
      <c r="G7" s="46"/>
      <c r="H7" s="47"/>
      <c r="I7" s="48" t="s">
        <v>6</v>
      </c>
    </row>
    <row r="8" spans="2:9" ht="24" x14ac:dyDescent="0.25">
      <c r="B8" s="41"/>
      <c r="C8" s="42"/>
      <c r="D8" s="6" t="s">
        <v>7</v>
      </c>
      <c r="E8" s="8" t="s">
        <v>8</v>
      </c>
      <c r="F8" s="6" t="s">
        <v>0</v>
      </c>
      <c r="G8" s="6" t="s">
        <v>1</v>
      </c>
      <c r="H8" s="6" t="s">
        <v>9</v>
      </c>
      <c r="I8" s="48"/>
    </row>
    <row r="9" spans="2:9" x14ac:dyDescent="0.25">
      <c r="B9" s="43"/>
      <c r="C9" s="44"/>
      <c r="D9" s="7">
        <v>1</v>
      </c>
      <c r="E9" s="7">
        <v>2</v>
      </c>
      <c r="F9" s="7" t="s">
        <v>10</v>
      </c>
      <c r="G9" s="7">
        <v>4</v>
      </c>
      <c r="H9" s="7">
        <v>5</v>
      </c>
      <c r="I9" s="7" t="s">
        <v>11</v>
      </c>
    </row>
    <row r="10" spans="2:9" x14ac:dyDescent="0.25">
      <c r="B10" s="27" t="s">
        <v>12</v>
      </c>
      <c r="C10" s="28"/>
      <c r="D10" s="14">
        <f>SUM(D11:D17)</f>
        <v>25480450</v>
      </c>
      <c r="E10" s="14">
        <f>SUM(E11:E17)</f>
        <v>2231822</v>
      </c>
      <c r="F10" s="14">
        <f>D10+E10</f>
        <v>27712272</v>
      </c>
      <c r="G10" s="14">
        <f t="shared" ref="G10:H10" si="0">SUM(G11:G17)</f>
        <v>24634734.52</v>
      </c>
      <c r="H10" s="14">
        <f t="shared" si="0"/>
        <v>24634734.52</v>
      </c>
      <c r="I10" s="14">
        <f>F10-G10</f>
        <v>3077537.4800000004</v>
      </c>
    </row>
    <row r="11" spans="2:9" x14ac:dyDescent="0.25">
      <c r="B11" s="1"/>
      <c r="C11" s="2" t="s">
        <v>13</v>
      </c>
      <c r="D11" s="15">
        <v>11293590</v>
      </c>
      <c r="E11" s="16">
        <v>220452</v>
      </c>
      <c r="F11" s="16">
        <f>D11+E11</f>
        <v>11514042</v>
      </c>
      <c r="G11" s="17">
        <v>11062768</v>
      </c>
      <c r="H11" s="18">
        <v>11062768</v>
      </c>
      <c r="I11" s="19">
        <f>F11-G11</f>
        <v>451274</v>
      </c>
    </row>
    <row r="12" spans="2:9" x14ac:dyDescent="0.25">
      <c r="B12" s="1"/>
      <c r="C12" s="2" t="s">
        <v>14</v>
      </c>
      <c r="D12" s="15">
        <v>3628220</v>
      </c>
      <c r="E12" s="16">
        <v>110860</v>
      </c>
      <c r="F12" s="16">
        <f t="shared" ref="F12:F16" si="1">D12+E12</f>
        <v>3739080</v>
      </c>
      <c r="G12" s="17">
        <v>2948626</v>
      </c>
      <c r="H12" s="18">
        <v>2948626</v>
      </c>
      <c r="I12" s="19">
        <f>F12-G12</f>
        <v>790454</v>
      </c>
    </row>
    <row r="13" spans="2:9" x14ac:dyDescent="0.25">
      <c r="B13" s="1"/>
      <c r="C13" s="2" t="s">
        <v>15</v>
      </c>
      <c r="D13" s="15">
        <v>2873320</v>
      </c>
      <c r="E13" s="16">
        <v>927781</v>
      </c>
      <c r="F13" s="16">
        <f t="shared" si="1"/>
        <v>3801101</v>
      </c>
      <c r="G13" s="17">
        <v>2820841</v>
      </c>
      <c r="H13" s="18">
        <v>2820841</v>
      </c>
      <c r="I13" s="19">
        <f t="shared" ref="I13:I17" si="2">F13-G13</f>
        <v>980260</v>
      </c>
    </row>
    <row r="14" spans="2:9" x14ac:dyDescent="0.25">
      <c r="B14" s="1"/>
      <c r="C14" s="2" t="s">
        <v>16</v>
      </c>
      <c r="D14" s="15">
        <v>2467410</v>
      </c>
      <c r="E14" s="16">
        <v>0</v>
      </c>
      <c r="F14" s="16">
        <f t="shared" si="1"/>
        <v>2467410</v>
      </c>
      <c r="G14" s="17">
        <v>2350281.63</v>
      </c>
      <c r="H14" s="18">
        <v>2350281.63</v>
      </c>
      <c r="I14" s="19">
        <f t="shared" si="2"/>
        <v>117128.37000000011</v>
      </c>
    </row>
    <row r="15" spans="2:9" x14ac:dyDescent="0.25">
      <c r="B15" s="1"/>
      <c r="C15" s="2" t="s">
        <v>17</v>
      </c>
      <c r="D15" s="15">
        <v>4204330</v>
      </c>
      <c r="E15" s="16">
        <v>759258</v>
      </c>
      <c r="F15" s="16">
        <f t="shared" si="1"/>
        <v>4963588</v>
      </c>
      <c r="G15" s="17">
        <v>4457092.8899999997</v>
      </c>
      <c r="H15" s="18">
        <v>4457092.8899999997</v>
      </c>
      <c r="I15" s="19">
        <f t="shared" si="2"/>
        <v>506495.11000000034</v>
      </c>
    </row>
    <row r="16" spans="2:9" x14ac:dyDescent="0.25">
      <c r="B16" s="1"/>
      <c r="C16" s="2" t="s">
        <v>18</v>
      </c>
      <c r="D16" s="15">
        <v>0</v>
      </c>
      <c r="E16" s="16">
        <v>0</v>
      </c>
      <c r="F16" s="16">
        <f t="shared" si="1"/>
        <v>0</v>
      </c>
      <c r="G16" s="17">
        <v>0</v>
      </c>
      <c r="H16" s="18">
        <v>0</v>
      </c>
      <c r="I16" s="19">
        <f t="shared" si="2"/>
        <v>0</v>
      </c>
    </row>
    <row r="17" spans="2:9" x14ac:dyDescent="0.25">
      <c r="B17" s="1"/>
      <c r="C17" s="2" t="s">
        <v>19</v>
      </c>
      <c r="D17" s="15">
        <v>1013580</v>
      </c>
      <c r="E17" s="16">
        <v>213471</v>
      </c>
      <c r="F17" s="16">
        <f>D17+E17</f>
        <v>1227051</v>
      </c>
      <c r="G17" s="17">
        <v>995125</v>
      </c>
      <c r="H17" s="18">
        <v>995125</v>
      </c>
      <c r="I17" s="19">
        <f t="shared" si="2"/>
        <v>231926</v>
      </c>
    </row>
    <row r="18" spans="2:9" x14ac:dyDescent="0.25">
      <c r="B18" s="27" t="s">
        <v>20</v>
      </c>
      <c r="C18" s="28"/>
      <c r="D18" s="20">
        <f>SUM(D19:D27)</f>
        <v>2915430</v>
      </c>
      <c r="E18" s="20">
        <f t="shared" ref="E18:I18" si="3">SUM(E19:E27)</f>
        <v>-40300.800000000017</v>
      </c>
      <c r="F18" s="20">
        <f>D18+E18</f>
        <v>2875129.2</v>
      </c>
      <c r="G18" s="20">
        <f t="shared" si="3"/>
        <v>2309390.3199999998</v>
      </c>
      <c r="H18" s="20">
        <f t="shared" si="3"/>
        <v>2075999.3199999998</v>
      </c>
      <c r="I18" s="20">
        <f t="shared" si="3"/>
        <v>565738.88000000012</v>
      </c>
    </row>
    <row r="19" spans="2:9" x14ac:dyDescent="0.25">
      <c r="B19" s="1"/>
      <c r="C19" s="2" t="s">
        <v>21</v>
      </c>
      <c r="D19" s="15">
        <v>357510</v>
      </c>
      <c r="E19" s="16">
        <v>100722.86</v>
      </c>
      <c r="F19" s="16">
        <f>D19+E19</f>
        <v>458232.86</v>
      </c>
      <c r="G19" s="17">
        <v>379087.24</v>
      </c>
      <c r="H19" s="18">
        <v>379087.24</v>
      </c>
      <c r="I19" s="19">
        <f>F19-G19</f>
        <v>79145.62</v>
      </c>
    </row>
    <row r="20" spans="2:9" x14ac:dyDescent="0.25">
      <c r="B20" s="1"/>
      <c r="C20" s="2" t="s">
        <v>22</v>
      </c>
      <c r="D20" s="15">
        <v>3910</v>
      </c>
      <c r="E20" s="16">
        <v>0</v>
      </c>
      <c r="F20" s="16">
        <f t="shared" ref="F20:F26" si="4">D20+E20</f>
        <v>3910</v>
      </c>
      <c r="G20" s="17">
        <v>287.93</v>
      </c>
      <c r="H20" s="18">
        <v>287.93</v>
      </c>
      <c r="I20" s="19">
        <f t="shared" ref="I20:I26" si="5">F20-G20</f>
        <v>3622.07</v>
      </c>
    </row>
    <row r="21" spans="2:9" x14ac:dyDescent="0.25">
      <c r="B21" s="1"/>
      <c r="C21" s="2" t="s">
        <v>23</v>
      </c>
      <c r="D21" s="15">
        <v>556550</v>
      </c>
      <c r="E21" s="16">
        <v>-451299</v>
      </c>
      <c r="F21" s="16">
        <f t="shared" si="4"/>
        <v>105251</v>
      </c>
      <c r="G21" s="17">
        <v>19250</v>
      </c>
      <c r="H21" s="18">
        <v>19250</v>
      </c>
      <c r="I21" s="19">
        <f t="shared" si="5"/>
        <v>86001</v>
      </c>
    </row>
    <row r="22" spans="2:9" x14ac:dyDescent="0.25">
      <c r="B22" s="1"/>
      <c r="C22" s="2" t="s">
        <v>24</v>
      </c>
      <c r="D22" s="15">
        <v>17700</v>
      </c>
      <c r="E22" s="16">
        <v>3290</v>
      </c>
      <c r="F22" s="16">
        <f t="shared" si="4"/>
        <v>20990</v>
      </c>
      <c r="G22" s="17">
        <v>8100.54</v>
      </c>
      <c r="H22" s="18">
        <v>8100.54</v>
      </c>
      <c r="I22" s="19">
        <f t="shared" si="5"/>
        <v>12889.46</v>
      </c>
    </row>
    <row r="23" spans="2:9" x14ac:dyDescent="0.25">
      <c r="B23" s="1"/>
      <c r="C23" s="2" t="s">
        <v>25</v>
      </c>
      <c r="D23" s="15">
        <v>1024180</v>
      </c>
      <c r="E23" s="16">
        <v>306013</v>
      </c>
      <c r="F23" s="16">
        <f t="shared" si="4"/>
        <v>1330193</v>
      </c>
      <c r="G23" s="17">
        <v>1330192.1599999999</v>
      </c>
      <c r="H23" s="18">
        <v>1096801.1599999999</v>
      </c>
      <c r="I23" s="19">
        <f t="shared" si="5"/>
        <v>0.84000000008381903</v>
      </c>
    </row>
    <row r="24" spans="2:9" x14ac:dyDescent="0.25">
      <c r="B24" s="1"/>
      <c r="C24" s="2" t="s">
        <v>26</v>
      </c>
      <c r="D24" s="15">
        <v>648560</v>
      </c>
      <c r="E24" s="16">
        <v>-4448.87</v>
      </c>
      <c r="F24" s="16">
        <f t="shared" si="4"/>
        <v>644111.13</v>
      </c>
      <c r="G24" s="17">
        <v>457930.97</v>
      </c>
      <c r="H24" s="18">
        <v>457930.97</v>
      </c>
      <c r="I24" s="19">
        <f t="shared" si="5"/>
        <v>186180.16000000003</v>
      </c>
    </row>
    <row r="25" spans="2:9" x14ac:dyDescent="0.25">
      <c r="B25" s="1"/>
      <c r="C25" s="2" t="s">
        <v>27</v>
      </c>
      <c r="D25" s="15">
        <v>168150</v>
      </c>
      <c r="E25" s="16">
        <v>10888.31</v>
      </c>
      <c r="F25" s="16">
        <f t="shared" si="4"/>
        <v>179038.31</v>
      </c>
      <c r="G25" s="17">
        <v>74999.899999999994</v>
      </c>
      <c r="H25" s="18">
        <v>74999.899999999994</v>
      </c>
      <c r="I25" s="19">
        <f t="shared" si="5"/>
        <v>104038.41</v>
      </c>
    </row>
    <row r="26" spans="2:9" x14ac:dyDescent="0.25">
      <c r="B26" s="1"/>
      <c r="C26" s="2" t="s">
        <v>28</v>
      </c>
      <c r="D26" s="15">
        <v>0</v>
      </c>
      <c r="E26" s="16">
        <v>0</v>
      </c>
      <c r="F26" s="16">
        <f t="shared" si="4"/>
        <v>0</v>
      </c>
      <c r="G26" s="17">
        <v>0</v>
      </c>
      <c r="H26" s="18">
        <v>0</v>
      </c>
      <c r="I26" s="19">
        <f t="shared" si="5"/>
        <v>0</v>
      </c>
    </row>
    <row r="27" spans="2:9" x14ac:dyDescent="0.25">
      <c r="B27" s="1"/>
      <c r="C27" s="2" t="s">
        <v>29</v>
      </c>
      <c r="D27" s="15">
        <v>138870</v>
      </c>
      <c r="E27" s="16">
        <v>-5467.1</v>
      </c>
      <c r="F27" s="16">
        <f>D27+E27</f>
        <v>133402.9</v>
      </c>
      <c r="G27" s="17">
        <v>39541.58</v>
      </c>
      <c r="H27" s="18">
        <v>39541.58</v>
      </c>
      <c r="I27" s="19">
        <f>F27-G27</f>
        <v>93861.319999999992</v>
      </c>
    </row>
    <row r="28" spans="2:9" x14ac:dyDescent="0.25">
      <c r="B28" s="27" t="s">
        <v>30</v>
      </c>
      <c r="C28" s="28"/>
      <c r="D28" s="20">
        <f>SUM(D29:D37)</f>
        <v>20023990</v>
      </c>
      <c r="E28" s="20">
        <f t="shared" ref="E28:H28" si="6">SUM(E29:E37)</f>
        <v>6878401.9699999988</v>
      </c>
      <c r="F28" s="20">
        <f>D28+E28</f>
        <v>26902391.969999999</v>
      </c>
      <c r="G28" s="20">
        <f t="shared" si="6"/>
        <v>23695128.700000003</v>
      </c>
      <c r="H28" s="20">
        <f t="shared" si="6"/>
        <v>18362955.52</v>
      </c>
      <c r="I28" s="20">
        <f>F28-G28</f>
        <v>3207263.2699999958</v>
      </c>
    </row>
    <row r="29" spans="2:9" x14ac:dyDescent="0.25">
      <c r="B29" s="1"/>
      <c r="C29" s="2" t="s">
        <v>31</v>
      </c>
      <c r="D29" s="15">
        <v>12737050</v>
      </c>
      <c r="E29" s="16">
        <v>-3185621.03</v>
      </c>
      <c r="F29" s="16">
        <f>D29+E29</f>
        <v>9551428.9700000007</v>
      </c>
      <c r="G29" s="17">
        <v>9484516.9100000001</v>
      </c>
      <c r="H29" s="18">
        <v>9484518.0099999998</v>
      </c>
      <c r="I29" s="19">
        <f>F29-G29</f>
        <v>66912.060000000522</v>
      </c>
    </row>
    <row r="30" spans="2:9" x14ac:dyDescent="0.25">
      <c r="B30" s="1"/>
      <c r="C30" s="2" t="s">
        <v>32</v>
      </c>
      <c r="D30" s="15">
        <v>1119710</v>
      </c>
      <c r="E30" s="16">
        <v>-175505.96</v>
      </c>
      <c r="F30" s="16">
        <f t="shared" ref="F30:F36" si="7">D30+E30</f>
        <v>944204.04</v>
      </c>
      <c r="G30" s="17">
        <v>456267</v>
      </c>
      <c r="H30" s="18">
        <v>343007</v>
      </c>
      <c r="I30" s="19">
        <f t="shared" ref="I30:I36" si="8">F30-G30</f>
        <v>487937.04000000004</v>
      </c>
    </row>
    <row r="31" spans="2:9" x14ac:dyDescent="0.25">
      <c r="B31" s="1"/>
      <c r="C31" s="2" t="s">
        <v>33</v>
      </c>
      <c r="D31" s="15">
        <v>239260</v>
      </c>
      <c r="E31" s="16">
        <v>2049648</v>
      </c>
      <c r="F31" s="16">
        <f t="shared" si="7"/>
        <v>2288908</v>
      </c>
      <c r="G31" s="17">
        <v>2236191.38</v>
      </c>
      <c r="H31" s="18">
        <v>737991.38</v>
      </c>
      <c r="I31" s="19">
        <f t="shared" si="8"/>
        <v>52716.620000000112</v>
      </c>
    </row>
    <row r="32" spans="2:9" x14ac:dyDescent="0.25">
      <c r="B32" s="1"/>
      <c r="C32" s="2" t="s">
        <v>34</v>
      </c>
      <c r="D32" s="15">
        <v>720150</v>
      </c>
      <c r="E32" s="16">
        <v>91723.71</v>
      </c>
      <c r="F32" s="16">
        <f t="shared" si="7"/>
        <v>811873.71</v>
      </c>
      <c r="G32" s="17">
        <v>788415.44</v>
      </c>
      <c r="H32" s="18">
        <v>788415.44</v>
      </c>
      <c r="I32" s="19">
        <f t="shared" si="8"/>
        <v>23458.270000000019</v>
      </c>
    </row>
    <row r="33" spans="1:12" x14ac:dyDescent="0.25">
      <c r="B33" s="1"/>
      <c r="C33" s="2" t="s">
        <v>35</v>
      </c>
      <c r="D33" s="15">
        <v>2095090</v>
      </c>
      <c r="E33" s="16">
        <v>5416471.1399999997</v>
      </c>
      <c r="F33" s="16">
        <f t="shared" si="7"/>
        <v>7511561.1399999997</v>
      </c>
      <c r="G33" s="17">
        <v>6153903.2199999997</v>
      </c>
      <c r="H33" s="18">
        <v>2700711.94</v>
      </c>
      <c r="I33" s="19">
        <f t="shared" si="8"/>
        <v>1357657.92</v>
      </c>
    </row>
    <row r="34" spans="1:12" x14ac:dyDescent="0.25">
      <c r="B34" s="1"/>
      <c r="C34" s="2" t="s">
        <v>36</v>
      </c>
      <c r="D34" s="15">
        <v>65050</v>
      </c>
      <c r="E34" s="16">
        <v>0</v>
      </c>
      <c r="F34" s="16">
        <f t="shared" si="7"/>
        <v>65050</v>
      </c>
      <c r="G34" s="17">
        <v>9340.5499999999993</v>
      </c>
      <c r="H34" s="18">
        <v>9340.5499999999993</v>
      </c>
      <c r="I34" s="19">
        <f t="shared" si="8"/>
        <v>55709.45</v>
      </c>
    </row>
    <row r="35" spans="1:12" x14ac:dyDescent="0.25">
      <c r="B35" s="1"/>
      <c r="C35" s="2" t="s">
        <v>37</v>
      </c>
      <c r="D35" s="15">
        <v>187340</v>
      </c>
      <c r="E35" s="16">
        <v>0</v>
      </c>
      <c r="F35" s="16">
        <f t="shared" si="7"/>
        <v>187340</v>
      </c>
      <c r="G35" s="17">
        <v>94112.93</v>
      </c>
      <c r="H35" s="18">
        <v>94112.93</v>
      </c>
      <c r="I35" s="19">
        <f t="shared" si="8"/>
        <v>93227.07</v>
      </c>
    </row>
    <row r="36" spans="1:12" x14ac:dyDescent="0.25">
      <c r="B36" s="1"/>
      <c r="C36" s="2" t="s">
        <v>38</v>
      </c>
      <c r="D36" s="15">
        <v>70360</v>
      </c>
      <c r="E36" s="16">
        <v>-10943.71</v>
      </c>
      <c r="F36" s="16">
        <f t="shared" si="7"/>
        <v>59416.29</v>
      </c>
      <c r="G36" s="17">
        <v>28251.51</v>
      </c>
      <c r="H36" s="18">
        <v>28251.51</v>
      </c>
      <c r="I36" s="19">
        <f t="shared" si="8"/>
        <v>31164.780000000002</v>
      </c>
    </row>
    <row r="37" spans="1:12" x14ac:dyDescent="0.25">
      <c r="B37" s="1"/>
      <c r="C37" s="2" t="s">
        <v>39</v>
      </c>
      <c r="D37" s="15">
        <v>2789980</v>
      </c>
      <c r="E37" s="16">
        <v>2692629.82</v>
      </c>
      <c r="F37" s="16">
        <f>D37+E37</f>
        <v>5482609.8200000003</v>
      </c>
      <c r="G37" s="17">
        <v>4444129.76</v>
      </c>
      <c r="H37" s="18">
        <v>4176606.76</v>
      </c>
      <c r="I37" s="19">
        <f>F37-G37</f>
        <v>1038480.0600000005</v>
      </c>
    </row>
    <row r="38" spans="1:12" x14ac:dyDescent="0.25">
      <c r="B38" s="27" t="s">
        <v>40</v>
      </c>
      <c r="C38" s="28"/>
      <c r="D38" s="20">
        <f>SUM(D39:D47)</f>
        <v>0</v>
      </c>
      <c r="E38" s="20">
        <f t="shared" ref="E38:H38" si="9">SUM(E39:E47)</f>
        <v>0</v>
      </c>
      <c r="F38" s="20">
        <f>D38+E38</f>
        <v>0</v>
      </c>
      <c r="G38" s="20">
        <f t="shared" si="9"/>
        <v>0</v>
      </c>
      <c r="H38" s="20">
        <f t="shared" si="9"/>
        <v>0</v>
      </c>
      <c r="I38" s="20">
        <f>F38-G38</f>
        <v>0</v>
      </c>
    </row>
    <row r="39" spans="1:12" x14ac:dyDescent="0.25">
      <c r="B39" s="1"/>
      <c r="C39" s="2" t="s">
        <v>41</v>
      </c>
      <c r="D39" s="15">
        <v>0</v>
      </c>
      <c r="E39" s="16">
        <v>0</v>
      </c>
      <c r="F39" s="16">
        <f>D39+E39</f>
        <v>0</v>
      </c>
      <c r="G39" s="17">
        <v>0</v>
      </c>
      <c r="H39" s="18">
        <v>0</v>
      </c>
      <c r="I39" s="19">
        <f>F39-G39</f>
        <v>0</v>
      </c>
    </row>
    <row r="40" spans="1:12" x14ac:dyDescent="0.25">
      <c r="B40" s="1"/>
      <c r="C40" s="2" t="s">
        <v>42</v>
      </c>
      <c r="D40" s="15">
        <v>0</v>
      </c>
      <c r="E40" s="16">
        <v>0</v>
      </c>
      <c r="F40" s="16">
        <f t="shared" ref="F40:F47" si="10">D40+E40</f>
        <v>0</v>
      </c>
      <c r="G40" s="17">
        <v>0</v>
      </c>
      <c r="H40" s="18">
        <v>0</v>
      </c>
      <c r="I40" s="19">
        <f t="shared" ref="I40:I46" si="11">F40-G40</f>
        <v>0</v>
      </c>
    </row>
    <row r="41" spans="1:12" x14ac:dyDescent="0.25">
      <c r="B41" s="1"/>
      <c r="C41" s="2" t="s">
        <v>43</v>
      </c>
      <c r="D41" s="15">
        <v>0</v>
      </c>
      <c r="E41" s="16">
        <v>0</v>
      </c>
      <c r="F41" s="16">
        <f t="shared" si="10"/>
        <v>0</v>
      </c>
      <c r="G41" s="17">
        <v>0</v>
      </c>
      <c r="H41" s="18">
        <v>0</v>
      </c>
      <c r="I41" s="19">
        <f t="shared" si="11"/>
        <v>0</v>
      </c>
    </row>
    <row r="42" spans="1:12" x14ac:dyDescent="0.25">
      <c r="B42" s="1"/>
      <c r="C42" s="2" t="s">
        <v>44</v>
      </c>
      <c r="D42" s="15">
        <v>0</v>
      </c>
      <c r="E42" s="16">
        <v>0</v>
      </c>
      <c r="F42" s="16">
        <f t="shared" si="10"/>
        <v>0</v>
      </c>
      <c r="G42" s="17">
        <v>0</v>
      </c>
      <c r="H42" s="18">
        <v>0</v>
      </c>
      <c r="I42" s="19">
        <f t="shared" si="11"/>
        <v>0</v>
      </c>
    </row>
    <row r="43" spans="1:12" x14ac:dyDescent="0.25">
      <c r="B43" s="1"/>
      <c r="C43" s="2" t="s">
        <v>45</v>
      </c>
      <c r="D43" s="15">
        <v>0</v>
      </c>
      <c r="E43" s="16">
        <v>0</v>
      </c>
      <c r="F43" s="16">
        <f t="shared" si="10"/>
        <v>0</v>
      </c>
      <c r="G43" s="17">
        <v>0</v>
      </c>
      <c r="H43" s="18">
        <v>0</v>
      </c>
      <c r="I43" s="19">
        <f t="shared" si="11"/>
        <v>0</v>
      </c>
    </row>
    <row r="44" spans="1:12" x14ac:dyDescent="0.25">
      <c r="B44" s="1"/>
      <c r="C44" s="2" t="s">
        <v>46</v>
      </c>
      <c r="D44" s="15">
        <v>0</v>
      </c>
      <c r="E44" s="16">
        <v>0</v>
      </c>
      <c r="F44" s="16">
        <f t="shared" si="10"/>
        <v>0</v>
      </c>
      <c r="G44" s="17">
        <v>0</v>
      </c>
      <c r="H44" s="18">
        <v>0</v>
      </c>
      <c r="I44" s="19">
        <f t="shared" si="11"/>
        <v>0</v>
      </c>
      <c r="L44" s="4"/>
    </row>
    <row r="45" spans="1:12" x14ac:dyDescent="0.25">
      <c r="B45" s="1"/>
      <c r="C45" s="2" t="s">
        <v>47</v>
      </c>
      <c r="D45" s="15">
        <v>0</v>
      </c>
      <c r="E45" s="16">
        <v>0</v>
      </c>
      <c r="F45" s="16">
        <f t="shared" si="10"/>
        <v>0</v>
      </c>
      <c r="G45" s="17">
        <v>0</v>
      </c>
      <c r="H45" s="18">
        <v>0</v>
      </c>
      <c r="I45" s="19">
        <f t="shared" si="11"/>
        <v>0</v>
      </c>
    </row>
    <row r="46" spans="1:12" x14ac:dyDescent="0.25">
      <c r="A46" s="5"/>
      <c r="B46" s="1"/>
      <c r="C46" s="2" t="s">
        <v>48</v>
      </c>
      <c r="D46" s="15">
        <v>0</v>
      </c>
      <c r="E46" s="16">
        <v>0</v>
      </c>
      <c r="F46" s="16">
        <f t="shared" si="10"/>
        <v>0</v>
      </c>
      <c r="G46" s="17">
        <v>0</v>
      </c>
      <c r="H46" s="18">
        <v>0</v>
      </c>
      <c r="I46" s="19">
        <f t="shared" si="11"/>
        <v>0</v>
      </c>
      <c r="J46" s="4"/>
    </row>
    <row r="47" spans="1:12" x14ac:dyDescent="0.25">
      <c r="B47" s="1"/>
      <c r="C47" s="2" t="s">
        <v>49</v>
      </c>
      <c r="D47" s="15">
        <v>0</v>
      </c>
      <c r="E47" s="16">
        <v>0</v>
      </c>
      <c r="F47" s="16">
        <f t="shared" si="10"/>
        <v>0</v>
      </c>
      <c r="G47" s="17">
        <v>0</v>
      </c>
      <c r="H47" s="18">
        <v>0</v>
      </c>
      <c r="I47" s="19">
        <f>F47-G47</f>
        <v>0</v>
      </c>
    </row>
    <row r="48" spans="1:12" x14ac:dyDescent="0.25">
      <c r="B48" s="27" t="s">
        <v>50</v>
      </c>
      <c r="C48" s="28"/>
      <c r="D48" s="20">
        <f>SUM(D49:D57)</f>
        <v>180130</v>
      </c>
      <c r="E48" s="20">
        <f t="shared" ref="E48:H48" si="12">SUM(E49:E57)</f>
        <v>18619.830000000002</v>
      </c>
      <c r="F48" s="20">
        <f>D48+E48</f>
        <v>198749.83000000002</v>
      </c>
      <c r="G48" s="20">
        <f t="shared" si="12"/>
        <v>99097.420000000013</v>
      </c>
      <c r="H48" s="20">
        <f t="shared" si="12"/>
        <v>99097.420000000013</v>
      </c>
      <c r="I48" s="19">
        <f t="shared" ref="I48:I81" si="13">F48-G48</f>
        <v>99652.41</v>
      </c>
    </row>
    <row r="49" spans="2:15" x14ac:dyDescent="0.25">
      <c r="B49" s="1"/>
      <c r="C49" s="2" t="s">
        <v>51</v>
      </c>
      <c r="D49" s="15">
        <v>58810</v>
      </c>
      <c r="E49" s="16">
        <v>0</v>
      </c>
      <c r="F49" s="16">
        <f>D49+E49</f>
        <v>58810</v>
      </c>
      <c r="G49" s="17">
        <v>24618.1</v>
      </c>
      <c r="H49" s="18">
        <v>24618.1</v>
      </c>
      <c r="I49" s="19">
        <f t="shared" si="13"/>
        <v>34191.9</v>
      </c>
    </row>
    <row r="50" spans="2:15" x14ac:dyDescent="0.25">
      <c r="B50" s="1"/>
      <c r="C50" s="2" t="s">
        <v>52</v>
      </c>
      <c r="D50" s="15">
        <v>0</v>
      </c>
      <c r="E50" s="16">
        <v>0</v>
      </c>
      <c r="F50" s="16">
        <f t="shared" ref="F50:F81" si="14">D50+E50</f>
        <v>0</v>
      </c>
      <c r="G50" s="17">
        <v>0</v>
      </c>
      <c r="H50" s="18">
        <v>0</v>
      </c>
      <c r="I50" s="19">
        <f t="shared" si="13"/>
        <v>0</v>
      </c>
      <c r="O50" s="4"/>
    </row>
    <row r="51" spans="2:15" x14ac:dyDescent="0.25">
      <c r="B51" s="1"/>
      <c r="C51" s="2" t="s">
        <v>53</v>
      </c>
      <c r="D51" s="15">
        <v>0</v>
      </c>
      <c r="E51" s="16">
        <v>0</v>
      </c>
      <c r="F51" s="16">
        <f t="shared" si="14"/>
        <v>0</v>
      </c>
      <c r="G51" s="17">
        <v>0</v>
      </c>
      <c r="H51" s="18">
        <v>0</v>
      </c>
      <c r="I51" s="19">
        <f t="shared" si="13"/>
        <v>0</v>
      </c>
      <c r="L51" s="4"/>
    </row>
    <row r="52" spans="2:15" x14ac:dyDescent="0.25">
      <c r="B52" s="1"/>
      <c r="C52" s="2" t="s">
        <v>54</v>
      </c>
      <c r="D52" s="15">
        <v>50520</v>
      </c>
      <c r="E52" s="16">
        <v>37239.660000000003</v>
      </c>
      <c r="F52" s="16">
        <f t="shared" si="14"/>
        <v>87759.66</v>
      </c>
      <c r="G52" s="17">
        <v>74479.320000000007</v>
      </c>
      <c r="H52" s="18">
        <v>74479.320000000007</v>
      </c>
      <c r="I52" s="19">
        <f t="shared" si="13"/>
        <v>13280.339999999997</v>
      </c>
    </row>
    <row r="53" spans="2:15" x14ac:dyDescent="0.25">
      <c r="B53" s="1"/>
      <c r="C53" s="3" t="s">
        <v>55</v>
      </c>
      <c r="D53" s="16">
        <v>0</v>
      </c>
      <c r="E53" s="16">
        <v>0</v>
      </c>
      <c r="F53" s="16">
        <f t="shared" si="14"/>
        <v>0</v>
      </c>
      <c r="G53" s="17">
        <v>0</v>
      </c>
      <c r="H53" s="18">
        <v>0</v>
      </c>
      <c r="I53" s="19">
        <f t="shared" si="13"/>
        <v>0</v>
      </c>
    </row>
    <row r="54" spans="2:15" x14ac:dyDescent="0.25">
      <c r="B54" s="1"/>
      <c r="C54" s="3" t="s">
        <v>56</v>
      </c>
      <c r="D54" s="16">
        <v>10800</v>
      </c>
      <c r="E54" s="16">
        <v>0</v>
      </c>
      <c r="F54" s="16">
        <f t="shared" si="14"/>
        <v>10800</v>
      </c>
      <c r="G54" s="17">
        <v>0</v>
      </c>
      <c r="H54" s="18">
        <v>0</v>
      </c>
      <c r="I54" s="19">
        <f t="shared" si="13"/>
        <v>10800</v>
      </c>
    </row>
    <row r="55" spans="2:15" x14ac:dyDescent="0.25">
      <c r="B55" s="1"/>
      <c r="C55" s="3" t="s">
        <v>57</v>
      </c>
      <c r="D55" s="16">
        <v>0</v>
      </c>
      <c r="E55" s="16">
        <v>0</v>
      </c>
      <c r="F55" s="16">
        <f t="shared" si="14"/>
        <v>0</v>
      </c>
      <c r="G55" s="17">
        <v>0</v>
      </c>
      <c r="H55" s="18">
        <v>0</v>
      </c>
      <c r="I55" s="19">
        <f t="shared" si="13"/>
        <v>0</v>
      </c>
    </row>
    <row r="56" spans="2:15" x14ac:dyDescent="0.25">
      <c r="B56" s="1"/>
      <c r="C56" s="2" t="s">
        <v>58</v>
      </c>
      <c r="D56" s="15">
        <v>0</v>
      </c>
      <c r="E56" s="16">
        <v>0</v>
      </c>
      <c r="F56" s="16">
        <f t="shared" si="14"/>
        <v>0</v>
      </c>
      <c r="G56" s="17">
        <v>0</v>
      </c>
      <c r="H56" s="18">
        <v>0</v>
      </c>
      <c r="I56" s="19">
        <f t="shared" si="13"/>
        <v>0</v>
      </c>
    </row>
    <row r="57" spans="2:15" x14ac:dyDescent="0.25">
      <c r="B57" s="1"/>
      <c r="C57" s="2" t="s">
        <v>59</v>
      </c>
      <c r="D57" s="15">
        <v>60000</v>
      </c>
      <c r="E57" s="16">
        <v>-18619.830000000002</v>
      </c>
      <c r="F57" s="16">
        <f t="shared" si="14"/>
        <v>41380.17</v>
      </c>
      <c r="G57" s="17">
        <v>0</v>
      </c>
      <c r="H57" s="18">
        <v>0</v>
      </c>
      <c r="I57" s="19">
        <f t="shared" si="13"/>
        <v>41380.17</v>
      </c>
    </row>
    <row r="58" spans="2:15" x14ac:dyDescent="0.25">
      <c r="B58" s="27" t="s">
        <v>60</v>
      </c>
      <c r="C58" s="28"/>
      <c r="D58" s="20">
        <f>SUM(D59:D61)</f>
        <v>0</v>
      </c>
      <c r="E58" s="20">
        <f t="shared" ref="E58:H58" si="15">SUM(E59:E61)</f>
        <v>0</v>
      </c>
      <c r="F58" s="25">
        <f t="shared" si="14"/>
        <v>0</v>
      </c>
      <c r="G58" s="20">
        <f t="shared" si="15"/>
        <v>0</v>
      </c>
      <c r="H58" s="20">
        <f t="shared" si="15"/>
        <v>0</v>
      </c>
      <c r="I58" s="26">
        <f>F58-G58</f>
        <v>0</v>
      </c>
    </row>
    <row r="59" spans="2:15" x14ac:dyDescent="0.25">
      <c r="B59" s="1"/>
      <c r="C59" s="2" t="s">
        <v>61</v>
      </c>
      <c r="D59" s="15">
        <v>0</v>
      </c>
      <c r="E59" s="16">
        <v>0</v>
      </c>
      <c r="F59" s="16">
        <f t="shared" si="14"/>
        <v>0</v>
      </c>
      <c r="G59" s="17">
        <v>0</v>
      </c>
      <c r="H59" s="18">
        <v>0</v>
      </c>
      <c r="I59" s="19">
        <f t="shared" si="13"/>
        <v>0</v>
      </c>
    </row>
    <row r="60" spans="2:15" x14ac:dyDescent="0.25">
      <c r="B60" s="1"/>
      <c r="C60" s="2" t="s">
        <v>62</v>
      </c>
      <c r="D60" s="15">
        <v>0</v>
      </c>
      <c r="E60" s="16">
        <v>0</v>
      </c>
      <c r="F60" s="16">
        <f t="shared" si="14"/>
        <v>0</v>
      </c>
      <c r="G60" s="17">
        <v>0</v>
      </c>
      <c r="H60" s="18">
        <v>0</v>
      </c>
      <c r="I60" s="19">
        <f t="shared" si="13"/>
        <v>0</v>
      </c>
    </row>
    <row r="61" spans="2:15" x14ac:dyDescent="0.25">
      <c r="B61" s="1"/>
      <c r="C61" s="2" t="s">
        <v>63</v>
      </c>
      <c r="D61" s="15">
        <v>0</v>
      </c>
      <c r="E61" s="16">
        <v>0</v>
      </c>
      <c r="F61" s="16">
        <f t="shared" si="14"/>
        <v>0</v>
      </c>
      <c r="G61" s="17">
        <v>0</v>
      </c>
      <c r="H61" s="18">
        <v>0</v>
      </c>
      <c r="I61" s="19">
        <f t="shared" si="13"/>
        <v>0</v>
      </c>
    </row>
    <row r="62" spans="2:15" x14ac:dyDescent="0.25">
      <c r="B62" s="27" t="s">
        <v>64</v>
      </c>
      <c r="C62" s="28"/>
      <c r="D62" s="20">
        <f>SUM(D63:D69)</f>
        <v>0</v>
      </c>
      <c r="E62" s="20">
        <f t="shared" ref="E62:H62" si="16">SUM(E63:E69)</f>
        <v>0</v>
      </c>
      <c r="F62" s="25">
        <f t="shared" si="14"/>
        <v>0</v>
      </c>
      <c r="G62" s="20">
        <f t="shared" si="16"/>
        <v>0</v>
      </c>
      <c r="H62" s="20">
        <f t="shared" si="16"/>
        <v>0</v>
      </c>
      <c r="I62" s="26">
        <f t="shared" si="13"/>
        <v>0</v>
      </c>
    </row>
    <row r="63" spans="2:15" x14ac:dyDescent="0.25">
      <c r="B63" s="1"/>
      <c r="C63" s="3" t="s">
        <v>65</v>
      </c>
      <c r="D63" s="21">
        <v>0</v>
      </c>
      <c r="E63" s="21">
        <v>0</v>
      </c>
      <c r="F63" s="16">
        <f t="shared" si="14"/>
        <v>0</v>
      </c>
      <c r="G63" s="19">
        <v>0</v>
      </c>
      <c r="H63" s="19">
        <v>0</v>
      </c>
      <c r="I63" s="19">
        <f t="shared" si="13"/>
        <v>0</v>
      </c>
    </row>
    <row r="64" spans="2:15" x14ac:dyDescent="0.25">
      <c r="B64" s="1"/>
      <c r="C64" s="3" t="s">
        <v>66</v>
      </c>
      <c r="D64" s="21">
        <v>0</v>
      </c>
      <c r="E64" s="21">
        <v>0</v>
      </c>
      <c r="F64" s="16">
        <f t="shared" si="14"/>
        <v>0</v>
      </c>
      <c r="G64" s="19">
        <v>0</v>
      </c>
      <c r="H64" s="19">
        <v>0</v>
      </c>
      <c r="I64" s="19">
        <f t="shared" si="13"/>
        <v>0</v>
      </c>
    </row>
    <row r="65" spans="2:9" x14ac:dyDescent="0.25">
      <c r="B65" s="1"/>
      <c r="C65" s="3" t="s">
        <v>67</v>
      </c>
      <c r="D65" s="21">
        <v>0</v>
      </c>
      <c r="E65" s="21">
        <v>0</v>
      </c>
      <c r="F65" s="16">
        <f t="shared" si="14"/>
        <v>0</v>
      </c>
      <c r="G65" s="19">
        <v>0</v>
      </c>
      <c r="H65" s="19">
        <v>0</v>
      </c>
      <c r="I65" s="19">
        <f t="shared" si="13"/>
        <v>0</v>
      </c>
    </row>
    <row r="66" spans="2:9" x14ac:dyDescent="0.25">
      <c r="B66" s="1"/>
      <c r="C66" s="3" t="s">
        <v>68</v>
      </c>
      <c r="D66" s="21">
        <v>0</v>
      </c>
      <c r="E66" s="21">
        <v>0</v>
      </c>
      <c r="F66" s="16">
        <f t="shared" si="14"/>
        <v>0</v>
      </c>
      <c r="G66" s="19">
        <v>0</v>
      </c>
      <c r="H66" s="19">
        <v>0</v>
      </c>
      <c r="I66" s="19">
        <f t="shared" si="13"/>
        <v>0</v>
      </c>
    </row>
    <row r="67" spans="2:9" x14ac:dyDescent="0.25">
      <c r="B67" s="1"/>
      <c r="C67" s="3" t="s">
        <v>69</v>
      </c>
      <c r="D67" s="21">
        <v>0</v>
      </c>
      <c r="E67" s="21">
        <v>0</v>
      </c>
      <c r="F67" s="16">
        <f t="shared" si="14"/>
        <v>0</v>
      </c>
      <c r="G67" s="19">
        <v>0</v>
      </c>
      <c r="H67" s="19">
        <v>0</v>
      </c>
      <c r="I67" s="19">
        <f t="shared" si="13"/>
        <v>0</v>
      </c>
    </row>
    <row r="68" spans="2:9" x14ac:dyDescent="0.25">
      <c r="B68" s="1"/>
      <c r="C68" s="3" t="s">
        <v>70</v>
      </c>
      <c r="D68" s="21">
        <v>0</v>
      </c>
      <c r="E68" s="21">
        <v>0</v>
      </c>
      <c r="F68" s="16">
        <f t="shared" si="14"/>
        <v>0</v>
      </c>
      <c r="G68" s="19">
        <v>0</v>
      </c>
      <c r="H68" s="19">
        <v>0</v>
      </c>
      <c r="I68" s="19">
        <f t="shared" si="13"/>
        <v>0</v>
      </c>
    </row>
    <row r="69" spans="2:9" x14ac:dyDescent="0.25">
      <c r="B69" s="1"/>
      <c r="C69" s="3" t="s">
        <v>71</v>
      </c>
      <c r="D69" s="21">
        <v>0</v>
      </c>
      <c r="E69" s="21">
        <v>0</v>
      </c>
      <c r="F69" s="16">
        <f t="shared" si="14"/>
        <v>0</v>
      </c>
      <c r="G69" s="19">
        <v>0</v>
      </c>
      <c r="H69" s="19">
        <v>0</v>
      </c>
      <c r="I69" s="19">
        <f t="shared" si="13"/>
        <v>0</v>
      </c>
    </row>
    <row r="70" spans="2:9" x14ac:dyDescent="0.25">
      <c r="B70" s="27" t="s">
        <v>72</v>
      </c>
      <c r="C70" s="29"/>
      <c r="D70" s="22">
        <f>SUM(D71:D73)</f>
        <v>0</v>
      </c>
      <c r="E70" s="22">
        <f t="shared" ref="E70:H70" si="17">SUM(E71:E73)</f>
        <v>0</v>
      </c>
      <c r="F70" s="25">
        <f t="shared" si="14"/>
        <v>0</v>
      </c>
      <c r="G70" s="22">
        <f t="shared" si="17"/>
        <v>0</v>
      </c>
      <c r="H70" s="22">
        <f t="shared" si="17"/>
        <v>0</v>
      </c>
      <c r="I70" s="26">
        <f t="shared" si="13"/>
        <v>0</v>
      </c>
    </row>
    <row r="71" spans="2:9" x14ac:dyDescent="0.25">
      <c r="B71" s="1"/>
      <c r="C71" s="3" t="s">
        <v>73</v>
      </c>
      <c r="D71" s="21">
        <v>0</v>
      </c>
      <c r="E71" s="21">
        <v>0</v>
      </c>
      <c r="F71" s="16">
        <f t="shared" si="14"/>
        <v>0</v>
      </c>
      <c r="G71" s="19">
        <v>0</v>
      </c>
      <c r="H71" s="19">
        <v>0</v>
      </c>
      <c r="I71" s="19">
        <f t="shared" si="13"/>
        <v>0</v>
      </c>
    </row>
    <row r="72" spans="2:9" x14ac:dyDescent="0.25">
      <c r="B72" s="1"/>
      <c r="C72" s="3" t="s">
        <v>74</v>
      </c>
      <c r="D72" s="21">
        <v>0</v>
      </c>
      <c r="E72" s="21">
        <v>0</v>
      </c>
      <c r="F72" s="16">
        <f t="shared" si="14"/>
        <v>0</v>
      </c>
      <c r="G72" s="19">
        <v>0</v>
      </c>
      <c r="H72" s="19">
        <v>0</v>
      </c>
      <c r="I72" s="19">
        <f t="shared" si="13"/>
        <v>0</v>
      </c>
    </row>
    <row r="73" spans="2:9" x14ac:dyDescent="0.25">
      <c r="B73" s="1"/>
      <c r="C73" s="3" t="s">
        <v>75</v>
      </c>
      <c r="D73" s="21">
        <v>0</v>
      </c>
      <c r="E73" s="21">
        <v>0</v>
      </c>
      <c r="F73" s="16">
        <f t="shared" si="14"/>
        <v>0</v>
      </c>
      <c r="G73" s="19">
        <v>0</v>
      </c>
      <c r="H73" s="19">
        <v>0</v>
      </c>
      <c r="I73" s="19">
        <f t="shared" si="13"/>
        <v>0</v>
      </c>
    </row>
    <row r="74" spans="2:9" x14ac:dyDescent="0.25">
      <c r="B74" s="27" t="s">
        <v>76</v>
      </c>
      <c r="C74" s="29"/>
      <c r="D74" s="22">
        <f>SUM(D75:D81)</f>
        <v>0</v>
      </c>
      <c r="E74" s="22">
        <f t="shared" ref="E74:H74" si="18">SUM(E75:E81)</f>
        <v>0</v>
      </c>
      <c r="F74" s="25">
        <f t="shared" si="14"/>
        <v>0</v>
      </c>
      <c r="G74" s="22">
        <f t="shared" si="18"/>
        <v>0</v>
      </c>
      <c r="H74" s="22">
        <f t="shared" si="18"/>
        <v>0</v>
      </c>
      <c r="I74" s="26">
        <f t="shared" si="13"/>
        <v>0</v>
      </c>
    </row>
    <row r="75" spans="2:9" x14ac:dyDescent="0.25">
      <c r="B75" s="1"/>
      <c r="C75" s="2" t="s">
        <v>77</v>
      </c>
      <c r="D75" s="23">
        <v>0</v>
      </c>
      <c r="E75" s="21">
        <v>0</v>
      </c>
      <c r="F75" s="16">
        <f t="shared" si="14"/>
        <v>0</v>
      </c>
      <c r="G75" s="19">
        <v>0</v>
      </c>
      <c r="H75" s="19">
        <v>0</v>
      </c>
      <c r="I75" s="19">
        <f t="shared" si="13"/>
        <v>0</v>
      </c>
    </row>
    <row r="76" spans="2:9" x14ac:dyDescent="0.25">
      <c r="B76" s="1"/>
      <c r="C76" s="2" t="s">
        <v>78</v>
      </c>
      <c r="D76" s="23">
        <v>0</v>
      </c>
      <c r="E76" s="21">
        <v>0</v>
      </c>
      <c r="F76" s="16">
        <f t="shared" si="14"/>
        <v>0</v>
      </c>
      <c r="G76" s="19">
        <v>0</v>
      </c>
      <c r="H76" s="19">
        <v>0</v>
      </c>
      <c r="I76" s="19">
        <f t="shared" si="13"/>
        <v>0</v>
      </c>
    </row>
    <row r="77" spans="2:9" x14ac:dyDescent="0.25">
      <c r="B77" s="1"/>
      <c r="C77" s="2" t="s">
        <v>79</v>
      </c>
      <c r="D77" s="23">
        <v>0</v>
      </c>
      <c r="E77" s="21">
        <v>0</v>
      </c>
      <c r="F77" s="16">
        <f t="shared" si="14"/>
        <v>0</v>
      </c>
      <c r="G77" s="19">
        <v>0</v>
      </c>
      <c r="H77" s="19">
        <v>0</v>
      </c>
      <c r="I77" s="19">
        <f t="shared" si="13"/>
        <v>0</v>
      </c>
    </row>
    <row r="78" spans="2:9" x14ac:dyDescent="0.25">
      <c r="B78" s="1"/>
      <c r="C78" s="2" t="s">
        <v>80</v>
      </c>
      <c r="D78" s="23">
        <v>0</v>
      </c>
      <c r="E78" s="21">
        <v>0</v>
      </c>
      <c r="F78" s="16">
        <f t="shared" si="14"/>
        <v>0</v>
      </c>
      <c r="G78" s="19">
        <v>0</v>
      </c>
      <c r="H78" s="19">
        <v>0</v>
      </c>
      <c r="I78" s="19">
        <f t="shared" si="13"/>
        <v>0</v>
      </c>
    </row>
    <row r="79" spans="2:9" x14ac:dyDescent="0.25">
      <c r="B79" s="1"/>
      <c r="C79" s="2" t="s">
        <v>81</v>
      </c>
      <c r="D79" s="23">
        <v>0</v>
      </c>
      <c r="E79" s="21">
        <v>0</v>
      </c>
      <c r="F79" s="16">
        <f t="shared" si="14"/>
        <v>0</v>
      </c>
      <c r="G79" s="19">
        <v>0</v>
      </c>
      <c r="H79" s="19">
        <v>0</v>
      </c>
      <c r="I79" s="19">
        <f t="shared" si="13"/>
        <v>0</v>
      </c>
    </row>
    <row r="80" spans="2:9" x14ac:dyDescent="0.25">
      <c r="B80" s="1"/>
      <c r="C80" s="2" t="s">
        <v>82</v>
      </c>
      <c r="D80" s="23">
        <v>0</v>
      </c>
      <c r="E80" s="21">
        <v>0</v>
      </c>
      <c r="F80" s="16">
        <f t="shared" si="14"/>
        <v>0</v>
      </c>
      <c r="G80" s="19">
        <v>0</v>
      </c>
      <c r="H80" s="19">
        <v>0</v>
      </c>
      <c r="I80" s="19">
        <f t="shared" si="13"/>
        <v>0</v>
      </c>
    </row>
    <row r="81" spans="2:10" x14ac:dyDescent="0.25">
      <c r="B81" s="10"/>
      <c r="C81" s="11" t="s">
        <v>83</v>
      </c>
      <c r="D81" s="23">
        <v>0</v>
      </c>
      <c r="E81" s="21">
        <v>0</v>
      </c>
      <c r="F81" s="16">
        <f t="shared" si="14"/>
        <v>0</v>
      </c>
      <c r="G81" s="19">
        <v>0</v>
      </c>
      <c r="H81" s="19">
        <v>0</v>
      </c>
      <c r="I81" s="19">
        <f t="shared" si="13"/>
        <v>0</v>
      </c>
    </row>
    <row r="82" spans="2:10" x14ac:dyDescent="0.25">
      <c r="B82" s="12"/>
      <c r="C82" s="13" t="s">
        <v>84</v>
      </c>
      <c r="D82" s="24">
        <f>D10+D18+D28+D38+D48+D58+D62+D70+D74</f>
        <v>48600000</v>
      </c>
      <c r="E82" s="24">
        <f t="shared" ref="E82" si="19">E10+E18+E28+E38+E48+E58+E62+E70+E74</f>
        <v>9088542.9999999981</v>
      </c>
      <c r="F82" s="24">
        <f>F10+F18+F28+F38+F48+F58+F62+F70+F74</f>
        <v>57688543</v>
      </c>
      <c r="G82" s="24">
        <f>G10+G18+G28+G38+G48+G58+G62+G70+G74</f>
        <v>50738350.960000008</v>
      </c>
      <c r="H82" s="24">
        <f>H10+H18+H28+H38+H48+H58+H62+H70+H74</f>
        <v>45172786.780000001</v>
      </c>
      <c r="I82" s="24">
        <f>I10+I18+I28+I38+I48+I58+I62+I70+I74</f>
        <v>6950192.0399999963</v>
      </c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s="50" customFormat="1" x14ac:dyDescent="0.25">
      <c r="B87" s="49"/>
      <c r="C87" s="49"/>
      <c r="D87" s="49"/>
      <c r="E87" s="49"/>
      <c r="F87" s="49"/>
      <c r="G87" s="49"/>
      <c r="H87" s="49"/>
      <c r="I87" s="49"/>
      <c r="J87" s="49"/>
    </row>
    <row r="88" spans="2:10" s="50" customFormat="1" x14ac:dyDescent="0.25">
      <c r="B88" s="49"/>
      <c r="C88" s="49"/>
      <c r="D88" s="49"/>
      <c r="E88" s="49"/>
      <c r="F88" s="49"/>
      <c r="G88" s="49"/>
      <c r="H88" s="49"/>
      <c r="I88" s="49"/>
      <c r="J88" s="49"/>
    </row>
    <row r="89" spans="2:10" s="50" customFormat="1" x14ac:dyDescent="0.25">
      <c r="B89" s="49"/>
      <c r="C89" s="49"/>
      <c r="D89" s="49"/>
      <c r="E89" s="49"/>
      <c r="F89" s="49"/>
      <c r="G89" s="49"/>
      <c r="H89" s="49"/>
      <c r="I89" s="49"/>
      <c r="J89" s="49"/>
    </row>
    <row r="90" spans="2:10" s="50" customFormat="1" x14ac:dyDescent="0.25">
      <c r="B90" s="49"/>
      <c r="C90" s="49"/>
      <c r="D90" s="49"/>
      <c r="E90" s="49"/>
      <c r="F90" s="49"/>
      <c r="G90" s="49"/>
      <c r="H90" s="49"/>
      <c r="I90" s="49"/>
      <c r="J90" s="49"/>
    </row>
    <row r="91" spans="2:10" s="50" customFormat="1" x14ac:dyDescent="0.25">
      <c r="B91" s="49"/>
      <c r="C91" s="49"/>
      <c r="D91" s="49"/>
      <c r="E91" s="49"/>
      <c r="F91" s="49"/>
      <c r="G91" s="49"/>
      <c r="H91" s="49"/>
      <c r="I91" s="49"/>
      <c r="J91" s="49"/>
    </row>
    <row r="92" spans="2:10" s="50" customFormat="1" x14ac:dyDescent="0.25">
      <c r="B92" s="49"/>
      <c r="C92" s="49"/>
      <c r="D92" s="49"/>
      <c r="E92" s="49"/>
      <c r="F92" s="49"/>
      <c r="G92" s="49"/>
      <c r="H92" s="49"/>
      <c r="I92" s="49"/>
      <c r="J92" s="49"/>
    </row>
    <row r="93" spans="2:10" s="50" customFormat="1" x14ac:dyDescent="0.25">
      <c r="B93" s="49"/>
      <c r="C93" s="49"/>
      <c r="D93" s="49"/>
      <c r="E93" s="49"/>
      <c r="F93" s="49"/>
      <c r="G93" s="49"/>
      <c r="H93" s="49"/>
      <c r="I93" s="49"/>
      <c r="J93" s="49"/>
    </row>
    <row r="94" spans="2:10" s="50" customFormat="1" x14ac:dyDescent="0.25">
      <c r="B94" s="49"/>
      <c r="C94" s="49"/>
      <c r="D94" s="49"/>
      <c r="E94" s="49"/>
      <c r="F94" s="49"/>
      <c r="G94" s="49"/>
      <c r="H94" s="49"/>
      <c r="I94" s="49"/>
      <c r="J94" s="49"/>
    </row>
    <row r="95" spans="2:10" s="50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</row>
    <row r="96" spans="2:10" s="50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16">
    <mergeCell ref="B3:I3"/>
    <mergeCell ref="B4:I4"/>
    <mergeCell ref="B5:I5"/>
    <mergeCell ref="B6:I6"/>
    <mergeCell ref="B7:C9"/>
    <mergeCell ref="D7:H7"/>
    <mergeCell ref="I7:I8"/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</mergeCells>
  <printOptions horizontalCentered="1"/>
  <pageMargins left="0.31496062992125984" right="0.31496062992125984" top="1.5748031496062993" bottom="0.35433070866141736" header="0" footer="0"/>
  <pageSetup scale="65" fitToHeight="0" orientation="portrait" r:id="rId1"/>
  <ignoredErrors>
    <ignoredError sqref="E18 D28:E28 D38:E38 D48:E48 D58:E58 D62:E62 D70 E74 G10:H10 G18:I18 G28:H28 G38:H38 G48:H48 G58:H58 G62:H62 G74:H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2022-03-31T21:16:53Z</cp:lastPrinted>
  <dcterms:created xsi:type="dcterms:W3CDTF">2018-10-31T21:40:06Z</dcterms:created>
  <dcterms:modified xsi:type="dcterms:W3CDTF">2022-03-31T21:17:47Z</dcterms:modified>
</cp:coreProperties>
</file>