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3B48C4B-EC4F-4F8A-856B-C792DDCA382C}" xr6:coauthVersionLast="47" xr6:coauthVersionMax="47" xr10:uidLastSave="{00000000-0000-0000-0000-000000000000}"/>
  <bookViews>
    <workbookView xWindow="-120" yWindow="-120" windowWidth="15600" windowHeight="11160" tabRatio="850" activeTab="7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30" l="1"/>
  <c r="B16" i="30"/>
  <c r="D21" i="28" l="1"/>
  <c r="C21" i="28"/>
  <c r="C12" i="26"/>
  <c r="C13" i="22"/>
  <c r="C15" i="20"/>
  <c r="C17" i="20"/>
  <c r="C16" i="20"/>
  <c r="E24" i="31" l="1"/>
  <c r="E25" i="31"/>
  <c r="E26" i="31"/>
  <c r="E27" i="31"/>
  <c r="E28" i="31"/>
  <c r="E29" i="31"/>
  <c r="E30" i="31"/>
  <c r="E31" i="31"/>
  <c r="E32" i="31"/>
  <c r="E33" i="31"/>
  <c r="E34" i="31"/>
  <c r="E23" i="31"/>
  <c r="D36" i="31" l="1"/>
  <c r="E18" i="31"/>
  <c r="D18" i="31"/>
  <c r="C18" i="31"/>
  <c r="D12" i="29"/>
  <c r="C37" i="27"/>
  <c r="C35" i="25"/>
  <c r="D15" i="24"/>
  <c r="E17" i="17"/>
  <c r="C12" i="29"/>
  <c r="C13" i="23"/>
  <c r="E32" i="20"/>
  <c r="D32" i="20"/>
  <c r="C32" i="20"/>
  <c r="C13" i="19"/>
  <c r="C13" i="18"/>
  <c r="C17" i="17"/>
  <c r="D20" i="16"/>
  <c r="D12" i="16"/>
  <c r="D17" i="27" l="1"/>
  <c r="D35" i="27"/>
  <c r="D19" i="27"/>
  <c r="D36" i="27"/>
  <c r="D12" i="27"/>
  <c r="D21" i="27"/>
  <c r="D22" i="27"/>
  <c r="D23" i="27"/>
  <c r="D24" i="27"/>
  <c r="D25" i="27"/>
  <c r="D28" i="27"/>
  <c r="D30" i="27"/>
  <c r="D31" i="27"/>
  <c r="D14" i="27"/>
  <c r="D15" i="27"/>
  <c r="D34" i="27"/>
  <c r="D33" i="27"/>
  <c r="D20" i="27"/>
  <c r="D26" i="27"/>
  <c r="D32" i="27"/>
  <c r="D29" i="27"/>
  <c r="D16" i="27"/>
  <c r="D13" i="27"/>
  <c r="C36" i="31"/>
</calcChain>
</file>

<file path=xl/sharedStrings.xml><?xml version="1.0" encoding="utf-8"?>
<sst xmlns="http://schemas.openxmlformats.org/spreadsheetml/2006/main" count="643" uniqueCount="370">
  <si>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</si>
  <si>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</si>
  <si>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</si>
  <si>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</si>
  <si>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</si>
  <si>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</si>
  <si>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</si>
  <si>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</si>
  <si>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</si>
  <si>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</si>
  <si>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</si>
  <si>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</si>
  <si>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</si>
  <si>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</si>
  <si>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</si>
  <si>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</si>
  <si>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</si>
  <si>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</si>
  <si>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</si>
  <si>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Glosario de Términos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</si>
  <si>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</si>
  <si>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</si>
  <si>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</si>
  <si>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</si>
  <si>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</si>
  <si>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</si>
  <si>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</si>
  <si>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</si>
  <si>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</si>
  <si>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</si>
  <si>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</si>
  <si>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</si>
  <si>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Glosario de términos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</si>
  <si>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</si>
  <si>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</si>
  <si>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</si>
  <si>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</si>
  <si>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</si>
  <si>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</si>
  <si>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</si>
  <si>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</si>
  <si>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</si>
  <si>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</si>
  <si>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</si>
  <si>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</si>
  <si>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</si>
  <si>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</si>
  <si>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</si>
  <si>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</si>
  <si>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</si>
  <si>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</si>
  <si>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</si>
  <si>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</si>
  <si>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</si>
  <si>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</si>
  <si>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</si>
  <si>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</si>
  <si>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</si>
  <si>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</si>
  <si>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</si>
  <si>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</si>
  <si>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</si>
  <si>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</si>
  <si>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</si>
  <si>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</si>
  <si>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</si>
  <si>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</si>
  <si>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</si>
  <si>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</si>
  <si>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</si>
  <si>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</si>
  <si>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</si>
  <si>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</si>
  <si>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</si>
  <si>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</si>
  <si>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</si>
  <si>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</si>
  <si>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</si>
  <si>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</si>
  <si>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</si>
  <si>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Inversiones Temporales (hasta 3 meses)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</si>
  <si>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</si>
  <si>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</si>
  <si>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</si>
  <si>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</si>
  <si>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</si>
  <si>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</si>
  <si>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</si>
  <si>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</si>
  <si>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</si>
  <si>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</si>
  <si>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</si>
  <si>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</si>
  <si>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</si>
  <si>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</si>
  <si>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</si>
  <si>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</si>
  <si>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</si>
  <si>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</si>
  <si>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</si>
  <si>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</si>
  <si>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</si>
  <si>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</si>
  <si>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</si>
  <si>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</si>
  <si>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</si>
  <si>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</si>
  <si>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</si>
  <si>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</si>
  <si>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</si>
  <si>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</si>
  <si>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</si>
  <si>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</si>
  <si>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</si>
  <si>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</si>
  <si>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</si>
  <si>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</si>
  <si>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</si>
  <si>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</si>
  <si>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</si>
  <si>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</si>
  <si>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contable.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</si>
  <si>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</si>
  <si>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de la cuenta al cierre del ejercicio fiscal.</t>
    </r>
  </si>
  <si>
    <r>
      <rPr>
        <b/>
        <sz val="9"/>
        <rFont val="Arial"/>
        <family val="2"/>
      </rPr>
      <t xml:space="preserve">Monto: </t>
    </r>
    <r>
      <rPr>
        <sz val="9"/>
        <rFont val="Arial"/>
        <family val="2"/>
      </rPr>
      <t>Saldo final del importe fideicomitido al cierre del ejercicio fiscal.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</si>
  <si>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</si>
  <si>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9"/>
        <color indexed="8"/>
        <rFont val="Arial"/>
        <family val="2"/>
      </rPr>
      <t xml:space="preserve">Nombre del Fideicomiso: </t>
    </r>
    <r>
      <rPr>
        <sz val="9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</si>
  <si>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9"/>
        <color indexed="8"/>
        <rFont val="Arial"/>
        <family val="2"/>
      </rPr>
      <t>Razón de existencia/fin del fideicomiso.</t>
    </r>
  </si>
  <si>
    <r>
      <rPr>
        <b/>
        <sz val="9"/>
        <color indexed="8"/>
        <rFont val="Arial"/>
        <family val="2"/>
      </rPr>
      <t xml:space="preserve">Ente público: </t>
    </r>
    <r>
      <rPr>
        <sz val="9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</si>
  <si>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9"/>
        <color indexed="8"/>
        <rFont val="Arial"/>
        <family val="2"/>
      </rPr>
      <t xml:space="preserve">Monto de Depreciación: </t>
    </r>
    <r>
      <rPr>
        <sz val="9"/>
        <color indexed="8"/>
        <rFont val="Arial"/>
        <family val="2"/>
      </rPr>
      <t>Será el determinado en el ejercicio actual.</t>
    </r>
  </si>
  <si>
    <r>
      <rPr>
        <b/>
        <sz val="9"/>
        <color theme="1"/>
        <rFont val="Arial"/>
        <family val="2"/>
      </rPr>
      <t xml:space="preserve">Acumulado: </t>
    </r>
    <r>
      <rPr>
        <sz val="9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</si>
  <si>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9"/>
        <color theme="1"/>
        <rFont val="Arial"/>
        <family val="2"/>
      </rPr>
      <t xml:space="preserve">Procedimiento: </t>
    </r>
    <r>
      <rPr>
        <sz val="9"/>
        <color theme="1"/>
        <rFont val="Arial"/>
        <family val="2"/>
      </rPr>
      <t>Método de depreciación.</t>
    </r>
  </si>
  <si>
    <r>
      <rPr>
        <b/>
        <sz val="9"/>
        <color theme="1"/>
        <rFont val="Arial"/>
        <family val="2"/>
      </rPr>
      <t>Características</t>
    </r>
    <r>
      <rPr>
        <sz val="9"/>
        <color theme="1"/>
        <rFont val="Arial"/>
        <family val="2"/>
      </rPr>
      <t>: Estado en el que se encuentran los activos.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</si>
  <si>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</si>
  <si>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>Importe final al cierre del ejercicio fiscal.</t>
    </r>
  </si>
  <si>
    <r>
      <rPr>
        <b/>
        <sz val="9"/>
        <color indexed="8"/>
        <rFont val="Arial"/>
        <family val="2"/>
      </rPr>
      <t xml:space="preserve">Flujo: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</si>
  <si>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Criterio: </t>
    </r>
    <r>
      <rPr>
        <sz val="9"/>
        <color indexed="8"/>
        <rFont val="Arial"/>
        <family val="2"/>
      </rPr>
      <t>Indicar el medio como se está amortizando el intangible, por tiempo, por uso.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</si>
  <si>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ejercicio fiscal.</t>
    </r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</si>
  <si>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cualitativas significativas que les impacten financieramente.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</si>
  <si>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ejercicio.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</si>
  <si>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Especificar origen de dicho recurso: Federal, Estatal, Municipal, Particulares.</t>
    </r>
  </si>
  <si>
    <r>
      <rPr>
        <b/>
        <sz val="9"/>
        <color indexed="8"/>
        <rFont val="Arial"/>
        <family val="2"/>
      </rPr>
      <t xml:space="preserve">% Gasto: </t>
    </r>
    <r>
      <rPr>
        <sz val="9"/>
        <color indexed="8"/>
        <rFont val="Arial"/>
        <family val="2"/>
      </rPr>
      <t>Porcentaje que representa el gasto con respecto del total ejercido.</t>
    </r>
  </si>
  <si>
    <r>
      <rPr>
        <b/>
        <sz val="9"/>
        <color indexed="8"/>
        <rFont val="Arial"/>
        <family val="2"/>
      </rPr>
      <t>Explicación:</t>
    </r>
    <r>
      <rPr>
        <sz val="9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</si>
  <si>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</si>
  <si>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</si>
  <si>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</si>
  <si>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Modificación: </t>
    </r>
    <r>
      <rPr>
        <sz val="9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</si>
  <si>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</si>
  <si>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Procedencia de los recursos: Estatal o Municipal.</t>
    </r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</si>
  <si>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</si>
  <si>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r>
      <rPr>
        <b/>
        <sz val="9"/>
        <color indexed="8"/>
        <rFont val="Arial"/>
        <family val="2"/>
      </rPr>
      <t xml:space="preserve">CUENTA: 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</si>
  <si>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</si>
  <si>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</si>
  <si>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FLUJO: 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</si>
  <si>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Especificar el tipo de instrumento de inversión: Bonos, Petrobonos, Cetes, Mesa de dinero, etc.</t>
    </r>
  </si>
  <si>
    <t>Fondos con afectación específica</t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</si>
  <si>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</si>
  <si>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</si>
  <si>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9"/>
        <color indexed="8"/>
        <rFont val="Arial"/>
        <family val="2"/>
      </rPr>
      <t>Tipo:</t>
    </r>
    <r>
      <rPr>
        <sz val="9"/>
        <color indexed="8"/>
        <rFont val="Arial"/>
        <family val="2"/>
      </rPr>
      <t xml:space="preserve"> Función económica que realiza.</t>
    </r>
  </si>
  <si>
    <t>Pasivos Diferidos y Otros</t>
  </si>
  <si>
    <t>Saldo inicial</t>
  </si>
  <si>
    <t>Saldo final</t>
  </si>
  <si>
    <r>
      <t xml:space="preserve">NOTA: </t>
    </r>
    <r>
      <rPr>
        <sz val="9"/>
        <rFont val="Arial"/>
        <family val="2"/>
      </rPr>
      <t>Las cuentas y conceptos utilizados en los instructivos es sólo para efectos de ejemplificar su llenado (se contemplarán las cuentas 7000 y 8000 del Plan de Cuentas).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</si>
  <si>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 xml:space="preserve">Importe final del periodo al que corresponde la Cuenta Pública presentada. </t>
    </r>
  </si>
  <si>
    <t>Ente público: COMISION DE AGUA POTABLE Y ALCANTARILLADO DE TAXCO</t>
  </si>
  <si>
    <t>1122-1-001</t>
  </si>
  <si>
    <t>1122-1-002</t>
  </si>
  <si>
    <t>1122-1-003</t>
  </si>
  <si>
    <t>1122-1-004</t>
  </si>
  <si>
    <t>1122-1-005</t>
  </si>
  <si>
    <t>1122-1-006</t>
  </si>
  <si>
    <t>NOTA: DURANTE EL EJERCICIO FISCAL 2021 NO SE TUVIERON FONDOS DE AFECTACIÓN ESPECIFICA E INVERSIONES
           FINANCIERAS POR LO QUE NO SE PRESENTA INFORMACIÓN ALGUNA.</t>
  </si>
  <si>
    <t>SERVICIO DOMESTICO</t>
  </si>
  <si>
    <t>SERVICIO DOMESTICO COMERCIAL</t>
  </si>
  <si>
    <t>SERVICIO COMERCIAL</t>
  </si>
  <si>
    <t>SERVICIO INDUSTRIAL</t>
  </si>
  <si>
    <t>COBRO DE IVA</t>
  </si>
  <si>
    <t>COBRO PROREDES</t>
  </si>
  <si>
    <t>Saldo final al 31 de diciembre de 2021.</t>
  </si>
  <si>
    <t>Saldo final al 31 de diciembre de 2017</t>
  </si>
  <si>
    <t>NOTA: DURANTE EL EJERCICIO FISCAL 2021 NO SE TUVIERON INVERSIONES FINANCIERAS COMO
           FIDEICOMISOS, MANDATOS Y CONTRATOS ANALOGOS.</t>
  </si>
  <si>
    <t>1261-3-001</t>
  </si>
  <si>
    <t>1263-1-001</t>
  </si>
  <si>
    <t>1263-4-001</t>
  </si>
  <si>
    <t>1263-6-001</t>
  </si>
  <si>
    <t>1263-6-002</t>
  </si>
  <si>
    <t>LINEAL</t>
  </si>
  <si>
    <t>REGULAR</t>
  </si>
  <si>
    <t>REGULAR/MALO</t>
  </si>
  <si>
    <t>DEP ACUM CONSTRUCCIONES</t>
  </si>
  <si>
    <t>DEP ACUM MOBILIARIO Y EQUIPO</t>
  </si>
  <si>
    <t>DEP ACUM DE EQUIPO DE TRANSPORTE</t>
  </si>
  <si>
    <t>DEP ACUM DE OTROS BIENES MUEBLES</t>
  </si>
  <si>
    <t>DEP ACUM DE EQUIPO DE COMPUTO</t>
  </si>
  <si>
    <t>NO APLICA</t>
  </si>
  <si>
    <t>NOTA: DURANTE EL EJERCICIO FISCAL 2021, ESTE ORGANISMO OPERADOR NO TIENE REGISTRADOS
           FONDOS Y BIENES DE TERCEROS EN ADMINISTRACIÓN Y/O EN GARANTÍA</t>
  </si>
  <si>
    <t>2249-1-001</t>
  </si>
  <si>
    <t>2249-1-002</t>
  </si>
  <si>
    <t>2249-1-003</t>
  </si>
  <si>
    <t>2249-1-004</t>
  </si>
  <si>
    <t>2249-1-005</t>
  </si>
  <si>
    <t>2249-1-006</t>
  </si>
  <si>
    <t>2249-1-007</t>
  </si>
  <si>
    <t>RET ADMON ANTERIOR ISR SALARIOS</t>
  </si>
  <si>
    <t>RET ADMON ANTERIOR ISR SERVICIOS</t>
  </si>
  <si>
    <t>RET ADMON ANT ISR ASIMILABLES</t>
  </si>
  <si>
    <t>RET ADMON ANT IVA RETENIDO</t>
  </si>
  <si>
    <t>IMSS ADMON ANTERIORES</t>
  </si>
  <si>
    <t>IVA A PAGAR ADMON ANTERIORES</t>
  </si>
  <si>
    <t>DIST DE CLORO ESMAH</t>
  </si>
  <si>
    <t>IMPUESTOS RETENIDOS 2012-2020</t>
  </si>
  <si>
    <t>PROVEEDOR 2009-2012</t>
  </si>
  <si>
    <t>MUNICIPAL</t>
  </si>
  <si>
    <t>ISR RETENIDO A TRAB. DEL ORGANISMO</t>
  </si>
  <si>
    <t>ISR RET. HONORARIOS DEL ORGANISMO</t>
  </si>
  <si>
    <t>ISR RET HON ASIMILABLES A SALARIOS</t>
  </si>
  <si>
    <t>IVA RETENIDO</t>
  </si>
  <si>
    <t>CUOTAS IMSS POR PAGAR</t>
  </si>
  <si>
    <t>IVA CAUSADO POR PAGAR</t>
  </si>
  <si>
    <t>NOTA: LA ADMINISTRACIÓN 2012-2015, REGISTRO EN ESTAS CUENTAS TODOS LOS IMPUESTOS RETENIDOS, CUOTAS, IVA Y PROVEEDORES POR PAGAR DE LAS ADMINISTRACIONES ANTERIORES, SE ESTA EN EL PROCESO DE SOLICITAR SU DEPURACIÓN EN ESTA ADMINISTRACIÓN 2021-2024</t>
  </si>
  <si>
    <t>4143-01</t>
  </si>
  <si>
    <t>4143-02</t>
  </si>
  <si>
    <t>4143-03</t>
  </si>
  <si>
    <t>4143-04</t>
  </si>
  <si>
    <t>4143-05</t>
  </si>
  <si>
    <t>4143-06</t>
  </si>
  <si>
    <t>4143-07</t>
  </si>
  <si>
    <t>4143-08</t>
  </si>
  <si>
    <t>4143-09</t>
  </si>
  <si>
    <t>4143-10</t>
  </si>
  <si>
    <t>4143-11</t>
  </si>
  <si>
    <t>4143-12</t>
  </si>
  <si>
    <t>4143-13</t>
  </si>
  <si>
    <t>4143-14</t>
  </si>
  <si>
    <t>4144-1</t>
  </si>
  <si>
    <t>4144-2</t>
  </si>
  <si>
    <t>4144-4</t>
  </si>
  <si>
    <t>4144-5</t>
  </si>
  <si>
    <t>4144-6</t>
  </si>
  <si>
    <t>4144-7</t>
  </si>
  <si>
    <t>4144-8</t>
  </si>
  <si>
    <t>4144-9</t>
  </si>
  <si>
    <t>INGRESOS DE GESTION</t>
  </si>
  <si>
    <t>CONSUMO DOMÉSTICO</t>
  </si>
  <si>
    <t>CONSUMO DOMÉSTICO COMERCIAL</t>
  </si>
  <si>
    <t>CONSUMO DOMÉSTICO RESIDENCIAL</t>
  </si>
  <si>
    <t>CONSUMO COMERCIAL</t>
  </si>
  <si>
    <t>CONSUMO PÚBLICO</t>
  </si>
  <si>
    <t>CONSUMO INDUSTRIAL</t>
  </si>
  <si>
    <t>ADEUDO CONSUMO DOMÉSTICO</t>
  </si>
  <si>
    <t>ADEUDO CONSUMO DOMÉSTICO RESIDENCIAL</t>
  </si>
  <si>
    <t>ADEUDO CONSUMO DOMÉSTICO COMERCIAL</t>
  </si>
  <si>
    <t>ADEUDO  COSUMO COMERCIAL</t>
  </si>
  <si>
    <t>ADEUDO CONSUMO PÚBLICO</t>
  </si>
  <si>
    <t>ADEUDO CONSUMO INDUSTRIAL</t>
  </si>
  <si>
    <t>PRO REDES 15%</t>
  </si>
  <si>
    <t>ACCESORIOS DE DERECHOS</t>
  </si>
  <si>
    <t>CONEXIÓN</t>
  </si>
  <si>
    <t>RECONEXIÓN</t>
  </si>
  <si>
    <t>MEDIDORES</t>
  </si>
  <si>
    <t>CONSTANCIA DE NO ADEUDO</t>
  </si>
  <si>
    <t>CAMBIO DE NOMBRE</t>
  </si>
  <si>
    <t>CAMBIO DE TOMA</t>
  </si>
  <si>
    <t>BAJA DE CONTRATO</t>
  </si>
  <si>
    <t>RECARGOS</t>
  </si>
  <si>
    <t>APROVECHAMIENTO</t>
  </si>
  <si>
    <t>SANEAMIENTO 15%</t>
  </si>
  <si>
    <t>PARTICULAR</t>
  </si>
  <si>
    <t>DERECHOS POR PRESTACIÓN DE SERVICIOS</t>
  </si>
  <si>
    <t>COBRO A USUARIOS POR EL SERVICIO DE SUM DE AGUA POTABLE</t>
  </si>
  <si>
    <t xml:space="preserve">                   NOTA: DURANTE EL EJERCICIO FISCAL 2021 NO SE TUVIERON FONDOS DE AFECTACIÓN ESPECIFICA E INVERSIONES 
                                FINANCIERAS POR LO QUE NO SE PRESENTA INFORMACIÓN ALGUNA</t>
  </si>
  <si>
    <t>GASTOS Y OTRAS PERDIDAS</t>
  </si>
  <si>
    <t>GASTOS DE FUNCIONAMIENTO</t>
  </si>
  <si>
    <t>SERVICIOS PERSONALES</t>
  </si>
  <si>
    <t>REMUNERACIONES AL PERSONAL DE CARÁCTER PERMANENTE</t>
  </si>
  <si>
    <t>SEGURIDAD SOCIAL</t>
  </si>
  <si>
    <t>OTRAS PRESTACIONES SOCIALES Y ECONÓMICAS</t>
  </si>
  <si>
    <t>PAGO DE ESTIMULOS A SERVIDORES PÚBLICOS</t>
  </si>
  <si>
    <t>MATERIALES Y SUMINISTROS</t>
  </si>
  <si>
    <t>MATERIALES DE ADMINISTRACIÓN, EMISIÓN DE DOCUMENTOS Y ARTICULOS OFICIALES</t>
  </si>
  <si>
    <t>ALIMENTOS Y UTENSILIOS</t>
  </si>
  <si>
    <t>MATERIAS PRIMAS Y MATERIALES DE PRODUCCIÓN Y COMERCIALIZACIÓN</t>
  </si>
  <si>
    <t>MATERIALES Y ARTICULOS DE CONSTRUCCIÓN Y DE REPARACIÓN</t>
  </si>
  <si>
    <t>COMBUSTIBLES LUBRICANTES Y ADITIVOS</t>
  </si>
  <si>
    <t>VESTUARIO, BLANCOS PRENDAS DE PROTECCIÓN Y ARTICULOS DEPORTIVOS</t>
  </si>
  <si>
    <t>HERRAMIENTAS REFACCIONES Y ACCESORIOS MENORES</t>
  </si>
  <si>
    <t>SERVICIOS GENERALES</t>
  </si>
  <si>
    <t>SERVICIOS BÁSICOS</t>
  </si>
  <si>
    <t>SERVICIOS DE ARRENDAMIENTO</t>
  </si>
  <si>
    <t>SERVICIOS PROFESIONALES CIENTIFICOS TÉCNICOS Y OTROS SERVICIOS</t>
  </si>
  <si>
    <t>SERVICIOS FINANCIEROS BANCARIOS Y COMERCIALES</t>
  </si>
  <si>
    <t>SERVICIOS DE INSTALACIÓN REPARACIÓN MANTENIMIENTO Y CONSERVACION</t>
  </si>
  <si>
    <t>SERVICIOS DE COMUNICACIÓN SOCIAL Y PUBLICIDAD</t>
  </si>
  <si>
    <t>SERVICIOS DE TRASLADO Y VIATICOS</t>
  </si>
  <si>
    <t>SERVICIOS OFICIALES</t>
  </si>
  <si>
    <t>OTROS SERVICIOS GENERALES</t>
  </si>
  <si>
    <t>REMUNERACIONES AL PERSONAL DE CARÁCTER TRANSITORIO</t>
  </si>
  <si>
    <t>REMUNERACIONES ADICIONALES Y ESPECIALES</t>
  </si>
  <si>
    <t>PRODUCTOS QUIMICOS, FARMACEUTICOS Y DE LABORATORIO</t>
  </si>
  <si>
    <t>3110-1</t>
  </si>
  <si>
    <t>3220-1</t>
  </si>
  <si>
    <t>3220-2016</t>
  </si>
  <si>
    <t>3220-2017</t>
  </si>
  <si>
    <t>3320-2018</t>
  </si>
  <si>
    <t>3320-2019</t>
  </si>
  <si>
    <t>3320-2020</t>
  </si>
  <si>
    <t>HACIENDA PUBLICA/PATRIONIO</t>
  </si>
  <si>
    <t>HACIENDA PUBLICA/PATRIONIO CONTRIBUIDO</t>
  </si>
  <si>
    <t>APORTACIONES</t>
  </si>
  <si>
    <t>PATRIMONIO</t>
  </si>
  <si>
    <t>RESULTADO DEL EJERCICIO</t>
  </si>
  <si>
    <t>RESULTADOS DE EJERCICIOS ANTERIORES</t>
  </si>
  <si>
    <t>RESULTADOS DE EJERCICIO ANTERIOR 2016</t>
  </si>
  <si>
    <t>RESULTADOS DE EJERCICIO ANTERIOR 2017</t>
  </si>
  <si>
    <t>RESULTADOS DE EJERCICIO ANTERIOR 2018</t>
  </si>
  <si>
    <t>RESULTADOS DE EJERCICIO ANTERIOR 2019</t>
  </si>
  <si>
    <t>RESULTADOS DE EJERCICIO ANTERIOR 2020</t>
  </si>
  <si>
    <t>HACIENDA PÚBLICA / PATRIMONIO</t>
  </si>
  <si>
    <t>HACIENDA PÚBLICA / PATRIMONIO CONTRIBUIDO</t>
  </si>
  <si>
    <t>NINGUNA</t>
  </si>
  <si>
    <t>Efectivo</t>
  </si>
  <si>
    <t>Ente público:COMISIÓN DE AGUA POTABLE Y ALCANTARILLADO DE TAXCO</t>
  </si>
  <si>
    <t>7410-1</t>
  </si>
  <si>
    <t>7410-2</t>
  </si>
  <si>
    <t>TOTAL</t>
  </si>
  <si>
    <t>JUICIOS PENDIENTES</t>
  </si>
  <si>
    <t>RESPONSABILIDAD POR JUICIOS PENDIENTES</t>
  </si>
  <si>
    <t xml:space="preserve">        NOTA: DURANTE EL EJERCICIO FISCAL 2021 ESTE ORGANISMO OPERADOR NO TUVO 
                   INVERSIONES FINANCIERAS COMO PARTICIPACIONES Y APORTACIONES DE CAPITAL</t>
  </si>
  <si>
    <t>1263-6-003</t>
  </si>
  <si>
    <t>DEP ACUM EQUIPO DE COMUNICACIÓN</t>
  </si>
  <si>
    <t>1263-6-005</t>
  </si>
  <si>
    <t>DEP ACUM DE HERRAMIENTAS Y MAQUINAS</t>
  </si>
  <si>
    <t xml:space="preserve">NOTA: DURANTE EL EJERCICIO FISCAL 2021 NO SE CREARON ESTIMACIONES DE NINGUN TIPO POR TAL MOTIVO NO HAY INFOMACIÓN QUE PRESENTAR                                                </t>
  </si>
  <si>
    <t>SALDO PROVEEDORES POR PAGAR</t>
  </si>
  <si>
    <t>PRODDER</t>
  </si>
  <si>
    <t>DEVOLUCION CNA</t>
  </si>
  <si>
    <t>4212-1</t>
  </si>
  <si>
    <t>SUELDOS AL PERSONAL DE BASE</t>
  </si>
  <si>
    <t>ENERGIA ELECTRICA PARA EL BOMBEO</t>
  </si>
  <si>
    <t>MANTENIMIENTO A PLANTA Y LINEAS DE CONDUCCION</t>
  </si>
  <si>
    <t>Ente público: COMISION DE AGUA POTABLE Y ALCANTARIILADO DE TAXCO</t>
  </si>
  <si>
    <t>1191-1-001</t>
  </si>
  <si>
    <t>1191-1-002</t>
  </si>
  <si>
    <t>1191-1-003</t>
  </si>
  <si>
    <t>1191-1-004</t>
  </si>
  <si>
    <t>DEPOSITOS EN GARANTIA</t>
  </si>
  <si>
    <t>COMISION FEDERAL DE ELECTRICIDAD</t>
  </si>
  <si>
    <t>GRUPO DIAVAZ</t>
  </si>
  <si>
    <t>PLANTA POTABILIZADORA</t>
  </si>
  <si>
    <t>COMPUENLACES S DE RLMI</t>
  </si>
  <si>
    <t>3210-2021</t>
  </si>
  <si>
    <t>3250-2018</t>
  </si>
  <si>
    <t>RECTIFICACION RESULTADO EJERCICIO 2018</t>
  </si>
  <si>
    <t>Composición del rubro de Efectivo y Equivalentes</t>
  </si>
  <si>
    <t>Bancos/Tesorería</t>
  </si>
  <si>
    <t>Bancos/Dependencias y Otros</t>
  </si>
  <si>
    <t>Fondos con  Afectación Específica</t>
  </si>
  <si>
    <t>Depósitos de Fondos de Terceros en Garantía y/o Administración</t>
  </si>
  <si>
    <t>Otros Efectivos y Equivalentes</t>
  </si>
  <si>
    <t>Total de Efectivo y Equivalentes</t>
  </si>
  <si>
    <t>Conciliación de los Flujos de Efectivo Netos y de las Actividades de Operación y los saldos de Resultados del Ejercicio (Ahorro/Desahorro)</t>
  </si>
  <si>
    <t>Resultados del Ejercicio Ahorro/Desahorro</t>
  </si>
  <si>
    <t>Movimientos de partidas (o rubros) que no afectan el efectivo</t>
  </si>
  <si>
    <t>Depreciación</t>
  </si>
  <si>
    <t>Amortización</t>
  </si>
  <si>
    <t>Incrementos en las provisiones</t>
  </si>
  <si>
    <t xml:space="preserve">Incremento en inversiones producido por revaluación </t>
  </si>
  <si>
    <t>Ganancia/pérdida en venta de bienes muebles, inmuebles e intangibles</t>
  </si>
  <si>
    <t>incremento en cuentas por cobrar</t>
  </si>
  <si>
    <t>Flujos de Efectivo Netos de las Actividades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</si>
</sst>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0" fontId="30" fillId="0" borderId="0"/>
    <xf numFmtId="0" fontId="1" fillId="0" borderId="0"/>
  </cellStyleXfs>
  <cellXfs count="386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22" fillId="0" borderId="0" xfId="8" applyFont="1" applyBorder="1" applyAlignment="1">
      <alignment vertical="center"/>
    </xf>
    <xf numFmtId="0" fontId="22" fillId="0" borderId="0" xfId="8" applyFont="1" applyBorder="1" applyAlignment="1">
      <alignment vertical="center" wrapText="1"/>
    </xf>
    <xf numFmtId="0" fontId="22" fillId="0" borderId="0" xfId="8" applyFont="1" applyFill="1" applyBorder="1" applyAlignment="1">
      <alignment vertical="center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3" fillId="0" borderId="0" xfId="15" applyFont="1" applyFill="1" applyBorder="1" applyAlignment="1">
      <alignment horizontal="left" vertical="center" wrapText="1"/>
    </xf>
    <xf numFmtId="4" fontId="23" fillId="0" borderId="0" xfId="17" applyNumberFormat="1" applyFont="1" applyFill="1" applyBorder="1" applyAlignment="1">
      <alignment horizontal="right" wrapText="1"/>
    </xf>
    <xf numFmtId="2" fontId="23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9" fillId="0" borderId="0" xfId="18" applyFont="1"/>
    <xf numFmtId="0" fontId="24" fillId="0" borderId="0" xfId="8" applyFont="1" applyFill="1" applyBorder="1"/>
    <xf numFmtId="0" fontId="16" fillId="0" borderId="0" xfId="18" applyFont="1"/>
    <xf numFmtId="0" fontId="24" fillId="0" borderId="0" xfId="8" applyFont="1" applyFill="1" applyBorder="1" applyAlignment="1">
      <alignment horizontal="left"/>
    </xf>
    <xf numFmtId="0" fontId="24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12" xfId="15" applyFont="1" applyBorder="1"/>
    <xf numFmtId="49" fontId="4" fillId="0" borderId="18" xfId="15" applyNumberFormat="1" applyFont="1" applyFill="1" applyBorder="1" applyAlignment="1">
      <alignment horizontal="left" vertical="center" wrapText="1"/>
    </xf>
    <xf numFmtId="4" fontId="4" fillId="0" borderId="19" xfId="15" applyNumberFormat="1" applyFont="1" applyFill="1" applyBorder="1" applyAlignment="1">
      <alignment horizontal="right" vertical="center" wrapText="1"/>
    </xf>
    <xf numFmtId="4" fontId="4" fillId="0" borderId="20" xfId="15" applyNumberFormat="1" applyFont="1" applyFill="1" applyBorder="1" applyAlignment="1">
      <alignment horizontal="right" vertical="center" wrapText="1"/>
    </xf>
    <xf numFmtId="49" fontId="4" fillId="0" borderId="21" xfId="15" applyNumberFormat="1" applyFont="1" applyFill="1" applyBorder="1" applyAlignment="1">
      <alignment horizontal="left" vertical="center" wrapText="1"/>
    </xf>
    <xf numFmtId="0" fontId="4" fillId="0" borderId="22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12" xfId="15" applyNumberFormat="1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right" vertical="center" wrapText="1"/>
    </xf>
    <xf numFmtId="0" fontId="4" fillId="0" borderId="12" xfId="15" applyFont="1" applyFill="1" applyBorder="1"/>
    <xf numFmtId="0" fontId="4" fillId="0" borderId="12" xfId="15" applyFont="1" applyFill="1" applyBorder="1" applyAlignment="1">
      <alignment horizontal="left" vertical="center" wrapText="1"/>
    </xf>
    <xf numFmtId="0" fontId="4" fillId="0" borderId="2" xfId="8" applyFont="1" applyBorder="1" applyAlignment="1">
      <alignment vertical="top"/>
    </xf>
    <xf numFmtId="0" fontId="4" fillId="0" borderId="3" xfId="8" applyFont="1" applyBorder="1" applyAlignment="1">
      <alignment vertical="top"/>
    </xf>
    <xf numFmtId="0" fontId="4" fillId="0" borderId="0" xfId="8" applyFont="1" applyBorder="1" applyAlignment="1">
      <alignment vertical="top"/>
    </xf>
    <xf numFmtId="0" fontId="4" fillId="0" borderId="5" xfId="8" applyFont="1" applyBorder="1" applyAlignment="1">
      <alignment vertical="top"/>
    </xf>
    <xf numFmtId="0" fontId="4" fillId="0" borderId="0" xfId="8" applyFont="1" applyBorder="1" applyAlignment="1">
      <alignment vertical="top" wrapText="1"/>
    </xf>
    <xf numFmtId="0" fontId="4" fillId="0" borderId="5" xfId="8" applyFont="1" applyBorder="1" applyAlignment="1">
      <alignment vertical="top" wrapText="1"/>
    </xf>
    <xf numFmtId="0" fontId="4" fillId="0" borderId="11" xfId="8" applyFont="1" applyBorder="1" applyAlignment="1">
      <alignment vertical="top"/>
    </xf>
    <xf numFmtId="0" fontId="4" fillId="0" borderId="7" xfId="8" applyFont="1" applyBorder="1" applyAlignment="1">
      <alignment vertical="top"/>
    </xf>
    <xf numFmtId="0" fontId="3" fillId="0" borderId="0" xfId="16" applyFont="1" applyFill="1" applyBorder="1" applyAlignment="1">
      <alignment vertical="top"/>
    </xf>
    <xf numFmtId="0" fontId="4" fillId="0" borderId="15" xfId="15" applyFont="1" applyBorder="1"/>
    <xf numFmtId="4" fontId="4" fillId="0" borderId="23" xfId="15" applyNumberFormat="1" applyFont="1" applyFill="1" applyBorder="1" applyAlignment="1">
      <alignment horizontal="right" vertical="center" wrapText="1"/>
    </xf>
    <xf numFmtId="4" fontId="4" fillId="0" borderId="17" xfId="15" applyNumberFormat="1" applyFont="1" applyFill="1" applyBorder="1" applyAlignment="1">
      <alignment horizontal="right" wrapText="1"/>
    </xf>
    <xf numFmtId="0" fontId="3" fillId="0" borderId="11" xfId="16" applyFont="1" applyFill="1" applyBorder="1" applyAlignment="1">
      <alignment vertical="top"/>
    </xf>
    <xf numFmtId="4" fontId="4" fillId="0" borderId="12" xfId="15" applyNumberFormat="1" applyFont="1" applyFill="1" applyBorder="1" applyAlignment="1">
      <alignment horizontal="right" wrapText="1"/>
    </xf>
    <xf numFmtId="0" fontId="4" fillId="0" borderId="21" xfId="15" applyFont="1" applyFill="1" applyBorder="1" applyAlignment="1">
      <alignment horizontal="left" vertical="center" wrapText="1"/>
    </xf>
    <xf numFmtId="0" fontId="4" fillId="0" borderId="24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12" xfId="15" applyNumberFormat="1" applyFont="1" applyFill="1" applyBorder="1"/>
    <xf numFmtId="0" fontId="4" fillId="0" borderId="0" xfId="15" applyFont="1" applyBorder="1"/>
    <xf numFmtId="4" fontId="4" fillId="0" borderId="0" xfId="15" applyNumberFormat="1" applyFont="1" applyBorder="1"/>
    <xf numFmtId="4" fontId="4" fillId="0" borderId="0" xfId="15" applyNumberFormat="1" applyFont="1"/>
    <xf numFmtId="4" fontId="4" fillId="0" borderId="12" xfId="15" applyNumberFormat="1" applyFont="1" applyFill="1" applyBorder="1" applyAlignment="1">
      <alignment wrapText="1"/>
    </xf>
    <xf numFmtId="4" fontId="4" fillId="0" borderId="12" xfId="15" applyNumberFormat="1" applyFont="1" applyBorder="1" applyAlignment="1">
      <alignment wrapText="1"/>
    </xf>
    <xf numFmtId="0" fontId="4" fillId="0" borderId="12" xfId="15" applyFont="1" applyBorder="1" applyAlignment="1">
      <alignment horizontal="left" wrapText="1"/>
    </xf>
    <xf numFmtId="0" fontId="6" fillId="0" borderId="19" xfId="15" applyFont="1" applyFill="1" applyBorder="1" applyAlignment="1">
      <alignment horizontal="left" vertical="center" wrapText="1"/>
    </xf>
    <xf numFmtId="4" fontId="6" fillId="0" borderId="12" xfId="15" applyNumberFormat="1" applyFont="1" applyFill="1" applyBorder="1" applyAlignment="1">
      <alignment horizontal="right" vertical="center" wrapText="1"/>
    </xf>
    <xf numFmtId="4" fontId="6" fillId="0" borderId="12" xfId="15" applyNumberFormat="1" applyFont="1" applyFill="1" applyBorder="1" applyAlignment="1">
      <alignment horizontal="right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12" xfId="15" applyFont="1" applyBorder="1" applyAlignment="1">
      <alignment vertical="top"/>
    </xf>
    <xf numFmtId="0" fontId="4" fillId="0" borderId="12" xfId="15" applyFont="1" applyFill="1" applyBorder="1" applyAlignment="1">
      <alignment vertical="top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3" fillId="0" borderId="0" xfId="8" applyFont="1" applyFill="1" applyBorder="1" applyAlignment="1">
      <alignment horizontal="left" wrapText="1"/>
    </xf>
    <xf numFmtId="0" fontId="4" fillId="0" borderId="12" xfId="21" quotePrefix="1" applyFont="1" applyFill="1" applyBorder="1"/>
    <xf numFmtId="0" fontId="4" fillId="0" borderId="12" xfId="21" applyFont="1" applyFill="1" applyBorder="1"/>
    <xf numFmtId="0" fontId="4" fillId="0" borderId="13" xfId="21" applyFont="1" applyFill="1" applyBorder="1"/>
    <xf numFmtId="0" fontId="4" fillId="0" borderId="17" xfId="21" applyFont="1" applyFill="1" applyBorder="1"/>
    <xf numFmtId="0" fontId="6" fillId="0" borderId="16" xfId="8" applyFont="1" applyFill="1" applyBorder="1" applyAlignment="1">
      <alignment horizontal="left" vertical="center" wrapText="1"/>
    </xf>
    <xf numFmtId="4" fontId="6" fillId="0" borderId="16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28" fillId="0" borderId="0" xfId="18" applyFont="1"/>
    <xf numFmtId="0" fontId="3" fillId="0" borderId="0" xfId="18" applyFont="1" applyAlignment="1">
      <alignment horizontal="left" vertical="center" wrapText="1"/>
    </xf>
    <xf numFmtId="0" fontId="26" fillId="0" borderId="30" xfId="8" applyFont="1" applyBorder="1" applyAlignment="1">
      <alignment vertical="top"/>
    </xf>
    <xf numFmtId="0" fontId="4" fillId="0" borderId="0" xfId="18" applyFont="1" applyBorder="1"/>
    <xf numFmtId="0" fontId="4" fillId="0" borderId="29" xfId="18" applyFont="1" applyBorder="1"/>
    <xf numFmtId="0" fontId="4" fillId="0" borderId="30" xfId="8" applyFont="1" applyBorder="1" applyAlignment="1">
      <alignment vertical="top"/>
    </xf>
    <xf numFmtId="0" fontId="4" fillId="0" borderId="29" xfId="8" applyFont="1" applyBorder="1" applyAlignment="1">
      <alignment vertical="top"/>
    </xf>
    <xf numFmtId="0" fontId="26" fillId="0" borderId="28" xfId="8" applyFont="1" applyBorder="1" applyAlignment="1">
      <alignment vertical="top"/>
    </xf>
    <xf numFmtId="0" fontId="4" fillId="0" borderId="27" xfId="18" applyFont="1" applyBorder="1"/>
    <xf numFmtId="0" fontId="4" fillId="0" borderId="26" xfId="18" applyFont="1" applyBorder="1"/>
    <xf numFmtId="0" fontId="10" fillId="0" borderId="0" xfId="15" applyFont="1" applyAlignment="1">
      <alignment horizontal="center"/>
    </xf>
    <xf numFmtId="0" fontId="6" fillId="2" borderId="12" xfId="15" applyFont="1" applyFill="1" applyBorder="1" applyAlignment="1">
      <alignment horizontal="center" vertical="center"/>
    </xf>
    <xf numFmtId="0" fontId="6" fillId="2" borderId="10" xfId="15" applyFont="1" applyFill="1" applyBorder="1" applyAlignment="1">
      <alignment horizontal="center" vertical="center"/>
    </xf>
    <xf numFmtId="4" fontId="6" fillId="2" borderId="12" xfId="17" applyNumberFormat="1" applyFont="1" applyFill="1" applyBorder="1" applyAlignment="1">
      <alignment horizontal="center" vertical="center" wrapText="1"/>
    </xf>
    <xf numFmtId="4" fontId="6" fillId="2" borderId="12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12" xfId="15" applyFont="1" applyFill="1" applyBorder="1" applyAlignment="1">
      <alignment horizontal="center" vertical="center" wrapText="1"/>
    </xf>
    <xf numFmtId="0" fontId="31" fillId="0" borderId="0" xfId="15" applyFont="1"/>
    <xf numFmtId="0" fontId="31" fillId="0" borderId="0" xfId="18" applyFont="1"/>
    <xf numFmtId="0" fontId="6" fillId="2" borderId="10" xfId="18" applyFont="1" applyFill="1" applyBorder="1" applyAlignment="1">
      <alignment horizontal="center" vertical="center"/>
    </xf>
    <xf numFmtId="0" fontId="6" fillId="2" borderId="12" xfId="20" applyNumberFormat="1" applyFont="1" applyFill="1" applyBorder="1" applyAlignment="1">
      <alignment horizontal="center" vertical="center" wrapText="1"/>
    </xf>
    <xf numFmtId="0" fontId="6" fillId="2" borderId="31" xfId="8" applyFont="1" applyFill="1" applyBorder="1" applyAlignment="1">
      <alignment horizontal="center" vertical="center" wrapText="1"/>
    </xf>
    <xf numFmtId="0" fontId="6" fillId="2" borderId="17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0" fillId="0" borderId="0" xfId="15" applyFont="1" applyAlignment="1">
      <alignment horizontal="center"/>
    </xf>
    <xf numFmtId="0" fontId="10" fillId="0" borderId="0" xfId="15" applyFont="1" applyAlignment="1"/>
    <xf numFmtId="4" fontId="6" fillId="2" borderId="12" xfId="17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horizontal="center" vertical="center"/>
    </xf>
    <xf numFmtId="0" fontId="6" fillId="2" borderId="12" xfId="15" applyFont="1" applyFill="1" applyBorder="1" applyAlignment="1">
      <alignment horizontal="center" vertical="center"/>
    </xf>
    <xf numFmtId="0" fontId="15" fillId="0" borderId="0" xfId="15" applyFont="1" applyAlignment="1">
      <alignment horizontal="center"/>
    </xf>
    <xf numFmtId="0" fontId="3" fillId="0" borderId="0" xfId="8" applyFont="1" applyFill="1" applyBorder="1" applyAlignment="1">
      <alignment horizontal="left" wrapText="1"/>
    </xf>
    <xf numFmtId="0" fontId="5" fillId="0" borderId="0" xfId="12" applyFont="1" applyBorder="1" applyAlignment="1">
      <alignment horizontal="center" vertical="center"/>
    </xf>
    <xf numFmtId="4" fontId="4" fillId="0" borderId="12" xfId="15" applyNumberFormat="1" applyFont="1" applyFill="1" applyBorder="1" applyAlignment="1">
      <alignment horizontal="center" wrapText="1"/>
    </xf>
    <xf numFmtId="0" fontId="4" fillId="0" borderId="12" xfId="15" applyFont="1" applyBorder="1" applyAlignment="1">
      <alignment horizontal="center"/>
    </xf>
    <xf numFmtId="0" fontId="4" fillId="0" borderId="12" xfId="15" applyFont="1" applyBorder="1" applyAlignment="1">
      <alignment horizontal="center" vertical="center"/>
    </xf>
    <xf numFmtId="0" fontId="6" fillId="0" borderId="12" xfId="15" applyFont="1" applyBorder="1" applyAlignment="1">
      <alignment horizontal="center" vertical="center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vertical="center" wrapText="1"/>
    </xf>
    <xf numFmtId="4" fontId="4" fillId="0" borderId="0" xfId="15" applyNumberFormat="1" applyFont="1" applyFill="1" applyBorder="1" applyAlignment="1">
      <alignment horizontal="right" wrapText="1"/>
    </xf>
    <xf numFmtId="4" fontId="12" fillId="0" borderId="0" xfId="15" applyNumberFormat="1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left" wrapText="1"/>
    </xf>
    <xf numFmtId="0" fontId="1" fillId="0" borderId="0" xfId="15" applyAlignment="1">
      <alignment horizontal="center"/>
    </xf>
    <xf numFmtId="4" fontId="1" fillId="0" borderId="0" xfId="15" applyNumberFormat="1"/>
    <xf numFmtId="0" fontId="6" fillId="0" borderId="12" xfId="15" applyFont="1" applyBorder="1" applyAlignment="1">
      <alignment horizontal="center"/>
    </xf>
    <xf numFmtId="49" fontId="6" fillId="0" borderId="18" xfId="15" applyNumberFormat="1" applyFont="1" applyFill="1" applyBorder="1" applyAlignment="1">
      <alignment horizontal="left" vertical="center" wrapText="1"/>
    </xf>
    <xf numFmtId="0" fontId="12" fillId="0" borderId="0" xfId="15" applyFont="1" applyAlignment="1">
      <alignment horizontal="center" vertical="center"/>
    </xf>
    <xf numFmtId="0" fontId="11" fillId="0" borderId="0" xfId="15" applyFont="1" applyAlignment="1">
      <alignment horizontal="center" vertical="center"/>
    </xf>
    <xf numFmtId="0" fontId="1" fillId="0" borderId="0" xfId="15" applyAlignment="1">
      <alignment vertical="center"/>
    </xf>
    <xf numFmtId="0" fontId="31" fillId="0" borderId="0" xfId="15" applyFont="1" applyAlignment="1">
      <alignment vertical="center"/>
    </xf>
    <xf numFmtId="0" fontId="11" fillId="0" borderId="0" xfId="16" applyFont="1" applyFill="1" applyBorder="1" applyAlignment="1">
      <alignment vertical="center"/>
    </xf>
    <xf numFmtId="0" fontId="11" fillId="0" borderId="0" xfId="16" applyFont="1" applyFill="1" applyBorder="1" applyAlignment="1">
      <alignment horizontal="center" vertical="center"/>
    </xf>
    <xf numFmtId="4" fontId="1" fillId="0" borderId="0" xfId="15" applyNumberFormat="1" applyAlignment="1">
      <alignment vertical="center"/>
    </xf>
    <xf numFmtId="0" fontId="4" fillId="0" borderId="0" xfId="15" applyFont="1" applyBorder="1" applyAlignment="1">
      <alignment vertical="center"/>
    </xf>
    <xf numFmtId="4" fontId="6" fillId="0" borderId="0" xfId="15" applyNumberFormat="1" applyFont="1" applyFill="1" applyBorder="1" applyAlignment="1">
      <alignment horizontal="center" vertical="center" wrapText="1"/>
    </xf>
    <xf numFmtId="0" fontId="12" fillId="0" borderId="0" xfId="15" applyFont="1" applyBorder="1" applyAlignment="1">
      <alignment vertical="center"/>
    </xf>
    <xf numFmtId="4" fontId="13" fillId="0" borderId="0" xfId="15" applyNumberFormat="1" applyFont="1" applyFill="1" applyBorder="1" applyAlignment="1">
      <alignment horizontal="center" vertical="center" wrapText="1"/>
    </xf>
    <xf numFmtId="0" fontId="15" fillId="0" borderId="0" xfId="15" applyFont="1" applyAlignment="1">
      <alignment vertical="center"/>
    </xf>
    <xf numFmtId="0" fontId="9" fillId="0" borderId="0" xfId="15" applyFont="1" applyAlignment="1">
      <alignment vertical="center"/>
    </xf>
    <xf numFmtId="0" fontId="9" fillId="0" borderId="0" xfId="15" applyFont="1" applyAlignment="1">
      <alignment horizontal="center" vertical="center"/>
    </xf>
    <xf numFmtId="0" fontId="16" fillId="0" borderId="0" xfId="15" applyFont="1" applyAlignment="1">
      <alignment vertical="center"/>
    </xf>
    <xf numFmtId="0" fontId="16" fillId="0" borderId="0" xfId="15" applyFont="1" applyAlignment="1">
      <alignment horizontal="center" vertical="center"/>
    </xf>
    <xf numFmtId="0" fontId="1" fillId="0" borderId="0" xfId="15" applyAlignment="1">
      <alignment horizontal="center" vertical="center"/>
    </xf>
    <xf numFmtId="0" fontId="17" fillId="0" borderId="0" xfId="15" applyFont="1" applyFill="1" applyBorder="1" applyAlignment="1">
      <alignment horizontal="center" vertical="center" wrapText="1"/>
    </xf>
    <xf numFmtId="0" fontId="23" fillId="0" borderId="0" xfId="15" applyFont="1" applyFill="1" applyBorder="1" applyAlignment="1">
      <alignment horizontal="center" vertical="center" wrapText="1"/>
    </xf>
    <xf numFmtId="0" fontId="12" fillId="0" borderId="0" xfId="15" applyFont="1" applyBorder="1" applyAlignment="1">
      <alignment horizontal="center" vertical="center"/>
    </xf>
    <xf numFmtId="0" fontId="15" fillId="0" borderId="0" xfId="15" applyFont="1" applyAlignment="1">
      <alignment horizontal="center" vertical="center"/>
    </xf>
    <xf numFmtId="2" fontId="1" fillId="0" borderId="0" xfId="15" applyNumberFormat="1"/>
    <xf numFmtId="0" fontId="6" fillId="0" borderId="21" xfId="15" applyFont="1" applyFill="1" applyBorder="1" applyAlignment="1">
      <alignment horizontal="left" vertical="center" wrapText="1"/>
    </xf>
    <xf numFmtId="0" fontId="14" fillId="0" borderId="0" xfId="15" applyFont="1" applyAlignment="1">
      <alignment horizontal="center"/>
    </xf>
    <xf numFmtId="0" fontId="3" fillId="3" borderId="12" xfId="8" applyFont="1" applyFill="1" applyBorder="1" applyAlignment="1">
      <alignment horizontal="center" wrapText="1"/>
    </xf>
    <xf numFmtId="0" fontId="3" fillId="3" borderId="12" xfId="8" applyFont="1" applyFill="1" applyBorder="1" applyAlignment="1">
      <alignment horizontal="center"/>
    </xf>
    <xf numFmtId="0" fontId="31" fillId="0" borderId="0" xfId="18" applyFont="1" applyAlignment="1">
      <alignment horizontal="center"/>
    </xf>
    <xf numFmtId="0" fontId="5" fillId="0" borderId="12" xfId="8" applyFont="1" applyFill="1" applyBorder="1" applyAlignment="1">
      <alignment horizontal="center" wrapText="1"/>
    </xf>
    <xf numFmtId="0" fontId="5" fillId="0" borderId="12" xfId="8" applyFont="1" applyFill="1" applyBorder="1" applyAlignment="1">
      <alignment horizontal="left" wrapText="1"/>
    </xf>
    <xf numFmtId="4" fontId="5" fillId="0" borderId="12" xfId="8" applyNumberFormat="1" applyFont="1" applyFill="1" applyBorder="1" applyAlignment="1">
      <alignment horizontal="right"/>
    </xf>
    <xf numFmtId="0" fontId="3" fillId="0" borderId="12" xfId="8" applyFont="1" applyFill="1" applyBorder="1" applyAlignment="1">
      <alignment horizontal="right" wrapText="1"/>
    </xf>
    <xf numFmtId="4" fontId="4" fillId="0" borderId="22" xfId="8" applyNumberFormat="1" applyFont="1" applyFill="1" applyBorder="1" applyAlignment="1">
      <alignment horizontal="center" vertical="center" wrapText="1"/>
    </xf>
    <xf numFmtId="4" fontId="4" fillId="0" borderId="17" xfId="8" applyNumberFormat="1" applyFont="1" applyFill="1" applyBorder="1" applyAlignment="1">
      <alignment horizontal="center" vertical="center" wrapText="1"/>
    </xf>
    <xf numFmtId="4" fontId="4" fillId="0" borderId="32" xfId="8" applyNumberFormat="1" applyFont="1" applyFill="1" applyBorder="1" applyAlignment="1">
      <alignment horizontal="center" vertical="center" wrapText="1"/>
    </xf>
    <xf numFmtId="4" fontId="4" fillId="0" borderId="31" xfId="8" applyNumberFormat="1" applyFont="1" applyFill="1" applyBorder="1" applyAlignment="1">
      <alignment horizontal="center" vertical="center" wrapText="1"/>
    </xf>
    <xf numFmtId="4" fontId="1" fillId="0" borderId="0" xfId="18" applyNumberFormat="1"/>
    <xf numFmtId="0" fontId="15" fillId="0" borderId="0" xfId="15" applyFont="1" applyAlignment="1">
      <alignment horizontal="center"/>
    </xf>
    <xf numFmtId="0" fontId="15" fillId="0" borderId="0" xfId="15" applyFont="1"/>
    <xf numFmtId="0" fontId="12" fillId="0" borderId="0" xfId="15" applyFont="1" applyFill="1" applyBorder="1" applyAlignment="1">
      <alignment horizontal="left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10" fillId="0" borderId="0" xfId="15" applyFont="1" applyAlignment="1">
      <alignment horizontal="left" vertical="center"/>
    </xf>
    <xf numFmtId="0" fontId="12" fillId="0" borderId="0" xfId="15" applyFont="1" applyFill="1" applyBorder="1" applyAlignment="1">
      <alignment horizontal="left" vertical="center" wrapText="1"/>
    </xf>
    <xf numFmtId="0" fontId="5" fillId="0" borderId="0" xfId="12" applyFont="1" applyBorder="1" applyAlignment="1">
      <alignment horizontal="left" vertical="center" wrapText="1"/>
    </xf>
    <xf numFmtId="0" fontId="5" fillId="0" borderId="0" xfId="12" applyFont="1" applyBorder="1" applyAlignment="1">
      <alignment horizontal="left" vertical="center"/>
    </xf>
    <xf numFmtId="0" fontId="12" fillId="0" borderId="0" xfId="15" applyFont="1" applyAlignment="1">
      <alignment horizontal="left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4" fillId="0" borderId="12" xfId="15" applyFont="1" applyBorder="1" applyAlignment="1"/>
    <xf numFmtId="49" fontId="4" fillId="0" borderId="18" xfId="15" applyNumberFormat="1" applyFont="1" applyFill="1" applyBorder="1" applyAlignment="1">
      <alignment horizontal="left" wrapText="1"/>
    </xf>
    <xf numFmtId="0" fontId="1" fillId="0" borderId="0" xfId="15" applyFill="1" applyAlignment="1">
      <alignment vertical="center"/>
    </xf>
    <xf numFmtId="0" fontId="23" fillId="0" borderId="12" xfId="15" applyFont="1" applyBorder="1" applyAlignment="1">
      <alignment horizontal="center" vertical="center"/>
    </xf>
    <xf numFmtId="49" fontId="23" fillId="0" borderId="18" xfId="15" applyNumberFormat="1" applyFont="1" applyFill="1" applyBorder="1" applyAlignment="1">
      <alignment horizontal="left" vertical="center" wrapText="1"/>
    </xf>
    <xf numFmtId="4" fontId="20" fillId="0" borderId="12" xfId="15" applyNumberFormat="1" applyFont="1" applyFill="1" applyBorder="1" applyAlignment="1">
      <alignment horizontal="right" vertical="center" wrapText="1"/>
    </xf>
    <xf numFmtId="4" fontId="20" fillId="0" borderId="12" xfId="15" applyNumberFormat="1" applyFont="1" applyFill="1" applyBorder="1" applyAlignment="1">
      <alignment horizontal="center" vertical="center" wrapText="1"/>
    </xf>
    <xf numFmtId="0" fontId="20" fillId="0" borderId="12" xfId="15" applyFont="1" applyBorder="1" applyAlignment="1">
      <alignment horizontal="center" vertical="center"/>
    </xf>
    <xf numFmtId="49" fontId="20" fillId="0" borderId="18" xfId="15" applyNumberFormat="1" applyFont="1" applyFill="1" applyBorder="1" applyAlignment="1">
      <alignment horizontal="left" vertical="center" wrapText="1"/>
    </xf>
    <xf numFmtId="0" fontId="20" fillId="0" borderId="12" xfId="15" applyFont="1" applyFill="1" applyBorder="1" applyAlignment="1">
      <alignment horizontal="center" vertical="center"/>
    </xf>
    <xf numFmtId="0" fontId="20" fillId="0" borderId="12" xfId="15" applyFont="1" applyBorder="1" applyAlignment="1">
      <alignment vertical="center"/>
    </xf>
    <xf numFmtId="0" fontId="20" fillId="0" borderId="21" xfId="15" applyFont="1" applyFill="1" applyBorder="1" applyAlignment="1">
      <alignment horizontal="left" vertical="center" wrapText="1"/>
    </xf>
    <xf numFmtId="0" fontId="10" fillId="0" borderId="0" xfId="15" applyFont="1" applyAlignment="1">
      <alignment horizontal="left" vertical="top"/>
    </xf>
    <xf numFmtId="10" fontId="4" fillId="0" borderId="12" xfId="15" applyNumberFormat="1" applyFont="1" applyFill="1" applyBorder="1" applyAlignment="1">
      <alignment horizontal="right" wrapText="1"/>
    </xf>
    <xf numFmtId="0" fontId="11" fillId="0" borderId="0" xfId="15" applyFont="1" applyAlignment="1">
      <alignment horizontal="left"/>
    </xf>
    <xf numFmtId="0" fontId="10" fillId="0" borderId="0" xfId="15" applyFont="1" applyAlignment="1">
      <alignment horizontal="left"/>
    </xf>
    <xf numFmtId="4" fontId="6" fillId="2" borderId="12" xfId="17" applyNumberFormat="1" applyFont="1" applyFill="1" applyBorder="1" applyAlignment="1">
      <alignment horizontal="left" vertical="center" wrapText="1"/>
    </xf>
    <xf numFmtId="0" fontId="1" fillId="0" borderId="0" xfId="15" applyAlignment="1">
      <alignment horizontal="left"/>
    </xf>
    <xf numFmtId="4" fontId="13" fillId="0" borderId="0" xfId="15" applyNumberFormat="1" applyFont="1" applyFill="1" applyBorder="1" applyAlignment="1">
      <alignment horizontal="left" wrapText="1"/>
    </xf>
    <xf numFmtId="2" fontId="17" fillId="0" borderId="0" xfId="15" applyNumberFormat="1" applyFont="1" applyFill="1" applyBorder="1" applyAlignment="1">
      <alignment horizontal="left" wrapText="1"/>
    </xf>
    <xf numFmtId="2" fontId="23" fillId="0" borderId="0" xfId="15" applyNumberFormat="1" applyFont="1" applyFill="1" applyBorder="1" applyAlignment="1">
      <alignment horizontal="left" wrapText="1"/>
    </xf>
    <xf numFmtId="0" fontId="6" fillId="2" borderId="13" xfId="15" applyFont="1" applyFill="1" applyBorder="1" applyAlignment="1">
      <alignment horizontal="center" vertical="center"/>
    </xf>
    <xf numFmtId="4" fontId="6" fillId="2" borderId="13" xfId="17" applyNumberFormat="1" applyFont="1" applyFill="1" applyBorder="1" applyAlignment="1">
      <alignment horizontal="center" vertical="center" wrapText="1"/>
    </xf>
    <xf numFmtId="0" fontId="15" fillId="0" borderId="0" xfId="15" applyFont="1"/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26" fillId="0" borderId="0" xfId="0" applyNumberFormat="1" applyFont="1" applyFill="1" applyBorder="1" applyAlignment="1" applyProtection="1">
      <alignment vertical="top" wrapText="1"/>
    </xf>
    <xf numFmtId="4" fontId="26" fillId="0" borderId="12" xfId="0" applyNumberFormat="1" applyFont="1" applyFill="1" applyBorder="1" applyAlignment="1" applyProtection="1">
      <alignment vertical="top" wrapText="1"/>
    </xf>
    <xf numFmtId="0" fontId="4" fillId="0" borderId="8" xfId="18" applyFont="1" applyFill="1" applyBorder="1" applyAlignment="1">
      <alignment horizontal="left"/>
    </xf>
    <xf numFmtId="0" fontId="4" fillId="0" borderId="14" xfId="18" applyFont="1" applyFill="1" applyBorder="1" applyAlignment="1">
      <alignment horizontal="left"/>
    </xf>
    <xf numFmtId="0" fontId="4" fillId="0" borderId="8" xfId="18" applyFont="1" applyFill="1" applyBorder="1" applyAlignment="1">
      <alignment horizontal="justify" vertical="center"/>
    </xf>
    <xf numFmtId="0" fontId="13" fillId="0" borderId="12" xfId="18" applyFont="1" applyBorder="1"/>
    <xf numFmtId="0" fontId="6" fillId="0" borderId="8" xfId="18" applyFont="1" applyFill="1" applyBorder="1" applyAlignment="1">
      <alignment horizontal="justify" vertical="center"/>
    </xf>
    <xf numFmtId="4" fontId="4" fillId="0" borderId="14" xfId="18" applyNumberFormat="1" applyFont="1" applyBorder="1" applyAlignment="1">
      <alignment horizontal="right"/>
    </xf>
    <xf numFmtId="4" fontId="4" fillId="0" borderId="12" xfId="18" applyNumberFormat="1" applyFont="1" applyBorder="1" applyAlignment="1">
      <alignment horizontal="right"/>
    </xf>
    <xf numFmtId="4" fontId="13" fillId="0" borderId="12" xfId="18" applyNumberFormat="1" applyFont="1" applyFill="1" applyBorder="1" applyAlignment="1">
      <alignment horizontal="right" vertical="center" wrapText="1"/>
    </xf>
    <xf numFmtId="4" fontId="4" fillId="0" borderId="12" xfId="18" applyNumberFormat="1" applyFont="1" applyBorder="1" applyAlignment="1"/>
    <xf numFmtId="4" fontId="4" fillId="0" borderId="14" xfId="18" applyNumberFormat="1" applyFont="1" applyBorder="1" applyAlignment="1"/>
    <xf numFmtId="4" fontId="13" fillId="0" borderId="12" xfId="18" applyNumberFormat="1" applyFont="1" applyFill="1" applyBorder="1" applyAlignment="1">
      <alignment vertical="center" wrapText="1"/>
    </xf>
    <xf numFmtId="4" fontId="5" fillId="0" borderId="0" xfId="12" applyNumberFormat="1" applyFont="1" applyBorder="1" applyAlignment="1">
      <alignment vertical="center"/>
    </xf>
    <xf numFmtId="0" fontId="26" fillId="0" borderId="12" xfId="0" applyNumberFormat="1" applyFont="1" applyFill="1" applyBorder="1" applyAlignment="1" applyProtection="1">
      <alignment vertical="top" wrapText="1"/>
    </xf>
    <xf numFmtId="0" fontId="33" fillId="0" borderId="12" xfId="0" applyFont="1" applyBorder="1" applyAlignment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top" wrapText="1"/>
    </xf>
    <xf numFmtId="49" fontId="4" fillId="0" borderId="0" xfId="15" applyNumberFormat="1" applyFont="1" applyFill="1" applyBorder="1" applyAlignment="1">
      <alignment horizontal="left" vertical="center" wrapText="1"/>
    </xf>
    <xf numFmtId="4" fontId="4" fillId="0" borderId="13" xfId="15" applyNumberFormat="1" applyFont="1" applyFill="1" applyBorder="1" applyAlignment="1">
      <alignment horizontal="right" vertical="center" wrapText="1"/>
    </xf>
    <xf numFmtId="4" fontId="4" fillId="0" borderId="13" xfId="15" applyNumberFormat="1" applyFont="1" applyFill="1" applyBorder="1" applyAlignment="1">
      <alignment horizontal="right" wrapText="1"/>
    </xf>
    <xf numFmtId="0" fontId="26" fillId="0" borderId="1" xfId="8" applyFont="1" applyBorder="1" applyAlignment="1">
      <alignment horizontal="justify" vertical="center"/>
    </xf>
    <xf numFmtId="0" fontId="26" fillId="0" borderId="2" xfId="8" applyFont="1" applyBorder="1" applyAlignment="1">
      <alignment horizontal="justify" vertical="center"/>
    </xf>
    <xf numFmtId="0" fontId="26" fillId="0" borderId="4" xfId="8" applyFont="1" applyBorder="1" applyAlignment="1">
      <alignment horizontal="justify" vertical="center"/>
    </xf>
    <xf numFmtId="0" fontId="26" fillId="0" borderId="0" xfId="8" applyFont="1" applyBorder="1" applyAlignment="1">
      <alignment horizontal="justify" vertical="center"/>
    </xf>
    <xf numFmtId="0" fontId="26" fillId="0" borderId="4" xfId="8" applyFont="1" applyBorder="1" applyAlignment="1">
      <alignment horizontal="justify" vertical="center" wrapText="1"/>
    </xf>
    <xf numFmtId="0" fontId="26" fillId="0" borderId="0" xfId="8" applyFont="1" applyBorder="1" applyAlignment="1">
      <alignment horizontal="justify" vertical="center" wrapText="1"/>
    </xf>
    <xf numFmtId="0" fontId="26" fillId="0" borderId="6" xfId="8" applyFont="1" applyBorder="1" applyAlignment="1">
      <alignment horizontal="justify" vertical="center"/>
    </xf>
    <xf numFmtId="0" fontId="26" fillId="0" borderId="11" xfId="8" applyFont="1" applyBorder="1" applyAlignment="1">
      <alignment horizontal="justify" vertical="center"/>
    </xf>
    <xf numFmtId="0" fontId="6" fillId="2" borderId="13" xfId="15" applyFont="1" applyFill="1" applyBorder="1" applyAlignment="1">
      <alignment horizontal="center" vertical="center"/>
    </xf>
    <xf numFmtId="0" fontId="6" fillId="2" borderId="15" xfId="15" applyFont="1" applyFill="1" applyBorder="1" applyAlignment="1">
      <alignment horizontal="center" vertical="center"/>
    </xf>
    <xf numFmtId="4" fontId="6" fillId="2" borderId="13" xfId="17" applyNumberFormat="1" applyFont="1" applyFill="1" applyBorder="1" applyAlignment="1">
      <alignment horizontal="center" vertical="center" wrapText="1"/>
    </xf>
    <xf numFmtId="4" fontId="6" fillId="2" borderId="15" xfId="17" applyNumberFormat="1" applyFont="1" applyFill="1" applyBorder="1" applyAlignment="1">
      <alignment horizontal="center" vertical="center" wrapText="1"/>
    </xf>
    <xf numFmtId="4" fontId="6" fillId="2" borderId="12" xfId="17" applyNumberFormat="1" applyFont="1" applyFill="1" applyBorder="1" applyAlignment="1">
      <alignment horizontal="center" vertical="center" wrapText="1"/>
    </xf>
    <xf numFmtId="0" fontId="3" fillId="3" borderId="8" xfId="8" applyFont="1" applyFill="1" applyBorder="1" applyAlignment="1">
      <alignment horizontal="center" vertical="center" wrapText="1"/>
    </xf>
    <xf numFmtId="0" fontId="3" fillId="3" borderId="9" xfId="8" applyFont="1" applyFill="1" applyBorder="1" applyAlignment="1">
      <alignment horizontal="center" vertical="center" wrapText="1"/>
    </xf>
    <xf numFmtId="0" fontId="3" fillId="3" borderId="10" xfId="8" applyFont="1" applyFill="1" applyBorder="1" applyAlignment="1">
      <alignment horizontal="center" vertical="center" wrapText="1"/>
    </xf>
    <xf numFmtId="0" fontId="2" fillId="0" borderId="0" xfId="12" applyFont="1" applyBorder="1" applyAlignment="1">
      <alignment horizontal="center" vertical="center" wrapText="1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26" fillId="0" borderId="6" xfId="8" applyFont="1" applyFill="1" applyBorder="1" applyAlignment="1">
      <alignment horizontal="left" vertical="center"/>
    </xf>
    <xf numFmtId="0" fontId="26" fillId="0" borderId="11" xfId="8" applyFont="1" applyFill="1" applyBorder="1" applyAlignment="1">
      <alignment horizontal="left" vertical="center"/>
    </xf>
    <xf numFmtId="0" fontId="26" fillId="0" borderId="7" xfId="8" applyFont="1" applyFill="1" applyBorder="1" applyAlignment="1">
      <alignment horizontal="left" vertical="center"/>
    </xf>
    <xf numFmtId="0" fontId="6" fillId="2" borderId="12" xfId="15" applyFont="1" applyFill="1" applyBorder="1" applyAlignment="1">
      <alignment horizontal="center" vertical="center"/>
    </xf>
    <xf numFmtId="0" fontId="6" fillId="2" borderId="8" xfId="15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3" fillId="2" borderId="8" xfId="8" applyFont="1" applyFill="1" applyBorder="1" applyAlignment="1">
      <alignment horizontal="center" vertical="center" wrapText="1"/>
    </xf>
    <xf numFmtId="0" fontId="3" fillId="2" borderId="9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  <xf numFmtId="0" fontId="26" fillId="0" borderId="4" xfId="8" applyFont="1" applyBorder="1" applyAlignment="1">
      <alignment horizontal="left" vertical="center"/>
    </xf>
    <xf numFmtId="0" fontId="26" fillId="0" borderId="0" xfId="8" applyFont="1" applyBorder="1" applyAlignment="1">
      <alignment horizontal="left" vertical="center"/>
    </xf>
    <xf numFmtId="0" fontId="26" fillId="0" borderId="5" xfId="8" applyFont="1" applyBorder="1" applyAlignment="1">
      <alignment horizontal="left" vertical="center"/>
    </xf>
    <xf numFmtId="0" fontId="26" fillId="0" borderId="4" xfId="8" applyFont="1" applyFill="1" applyBorder="1" applyAlignment="1">
      <alignment horizontal="left" vertical="center"/>
    </xf>
    <xf numFmtId="0" fontId="26" fillId="0" borderId="0" xfId="8" applyFont="1" applyFill="1" applyBorder="1" applyAlignment="1">
      <alignment horizontal="left" vertical="center"/>
    </xf>
    <xf numFmtId="0" fontId="26" fillId="0" borderId="5" xfId="8" applyFont="1" applyFill="1" applyBorder="1" applyAlignment="1">
      <alignment horizontal="left" vertical="center"/>
    </xf>
    <xf numFmtId="0" fontId="26" fillId="0" borderId="4" xfId="15" applyFont="1" applyFill="1" applyBorder="1" applyAlignment="1">
      <alignment horizontal="justify" vertical="center"/>
    </xf>
    <xf numFmtId="0" fontId="26" fillId="0" borderId="0" xfId="15" applyFont="1" applyFill="1" applyBorder="1" applyAlignment="1">
      <alignment horizontal="justify" vertical="center"/>
    </xf>
    <xf numFmtId="0" fontId="26" fillId="0" borderId="5" xfId="15" applyFont="1" applyFill="1" applyBorder="1" applyAlignment="1">
      <alignment horizontal="justify" vertical="center"/>
    </xf>
    <xf numFmtId="0" fontId="27" fillId="0" borderId="6" xfId="15" applyFont="1" applyFill="1" applyBorder="1" applyAlignment="1">
      <alignment horizontal="justify" vertical="center"/>
    </xf>
    <xf numFmtId="0" fontId="27" fillId="0" borderId="11" xfId="15" applyFont="1" applyFill="1" applyBorder="1" applyAlignment="1">
      <alignment horizontal="justify" vertical="center"/>
    </xf>
    <xf numFmtId="0" fontId="27" fillId="0" borderId="7" xfId="15" applyFont="1" applyFill="1" applyBorder="1" applyAlignment="1">
      <alignment horizontal="justify" vertical="center"/>
    </xf>
    <xf numFmtId="0" fontId="26" fillId="0" borderId="3" xfId="8" applyFont="1" applyBorder="1" applyAlignment="1">
      <alignment horizontal="justify" vertical="center"/>
    </xf>
    <xf numFmtId="0" fontId="26" fillId="0" borderId="5" xfId="8" applyFont="1" applyBorder="1" applyAlignment="1">
      <alignment horizontal="justify" vertical="center"/>
    </xf>
    <xf numFmtId="0" fontId="5" fillId="0" borderId="4" xfId="8" applyFont="1" applyBorder="1" applyAlignment="1">
      <alignment horizontal="justify" vertical="center"/>
    </xf>
    <xf numFmtId="0" fontId="5" fillId="0" borderId="0" xfId="8" applyFont="1" applyBorder="1" applyAlignment="1">
      <alignment horizontal="justify" vertical="center"/>
    </xf>
    <xf numFmtId="0" fontId="5" fillId="0" borderId="5" xfId="8" applyFont="1" applyBorder="1" applyAlignment="1">
      <alignment horizontal="justify" vertical="center"/>
    </xf>
    <xf numFmtId="0" fontId="26" fillId="0" borderId="4" xfId="15" applyFont="1" applyBorder="1" applyAlignment="1">
      <alignment horizontal="justify" vertical="center"/>
    </xf>
    <xf numFmtId="0" fontId="26" fillId="0" borderId="0" xfId="15" applyFont="1" applyBorder="1" applyAlignment="1">
      <alignment horizontal="justify" vertical="center"/>
    </xf>
    <xf numFmtId="0" fontId="26" fillId="0" borderId="5" xfId="15" applyFont="1" applyBorder="1" applyAlignment="1">
      <alignment horizontal="justify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0" fillId="0" borderId="0" xfId="15" applyFont="1" applyAlignment="1">
      <alignment horizontal="left" vertical="center"/>
    </xf>
    <xf numFmtId="0" fontId="11" fillId="0" borderId="0" xfId="15" applyFont="1" applyAlignment="1">
      <alignment horizontal="center"/>
    </xf>
    <xf numFmtId="0" fontId="12" fillId="0" borderId="0" xfId="15" applyFont="1" applyFill="1" applyBorder="1" applyAlignment="1">
      <alignment horizontal="left" vertical="center" wrapText="1"/>
    </xf>
    <xf numFmtId="0" fontId="12" fillId="0" borderId="0" xfId="15" applyFont="1" applyAlignment="1">
      <alignment horizontal="left" vertical="center" wrapText="1"/>
    </xf>
    <xf numFmtId="0" fontId="26" fillId="0" borderId="6" xfId="15" applyFont="1" applyBorder="1" applyAlignment="1">
      <alignment horizontal="justify" vertical="center"/>
    </xf>
    <xf numFmtId="0" fontId="26" fillId="0" borderId="11" xfId="15" applyFont="1" applyBorder="1" applyAlignment="1">
      <alignment horizontal="justify" vertical="center"/>
    </xf>
    <xf numFmtId="0" fontId="26" fillId="0" borderId="7" xfId="15" applyFont="1" applyBorder="1" applyAlignment="1">
      <alignment horizontal="justify" vertical="center"/>
    </xf>
    <xf numFmtId="4" fontId="6" fillId="0" borderId="8" xfId="15" applyNumberFormat="1" applyFont="1" applyFill="1" applyBorder="1" applyAlignment="1">
      <alignment horizontal="center" wrapText="1"/>
    </xf>
    <xf numFmtId="4" fontId="6" fillId="0" borderId="10" xfId="15" applyNumberFormat="1" applyFont="1" applyFill="1" applyBorder="1" applyAlignment="1">
      <alignment horizontal="center" wrapText="1"/>
    </xf>
    <xf numFmtId="4" fontId="26" fillId="0" borderId="6" xfId="17" applyNumberFormat="1" applyFont="1" applyFill="1" applyBorder="1" applyAlignment="1">
      <alignment horizontal="justify" vertical="center"/>
    </xf>
    <xf numFmtId="4" fontId="26" fillId="0" borderId="11" xfId="17" applyNumberFormat="1" applyFont="1" applyFill="1" applyBorder="1" applyAlignment="1">
      <alignment horizontal="justify" vertical="center"/>
    </xf>
    <xf numFmtId="4" fontId="26" fillId="0" borderId="7" xfId="17" applyNumberFormat="1" applyFont="1" applyFill="1" applyBorder="1" applyAlignment="1">
      <alignment horizontal="justify" vertical="center"/>
    </xf>
    <xf numFmtId="0" fontId="3" fillId="0" borderId="8" xfId="16" applyFont="1" applyFill="1" applyBorder="1" applyAlignment="1">
      <alignment horizontal="left"/>
    </xf>
    <xf numFmtId="0" fontId="3" fillId="0" borderId="9" xfId="16" applyFont="1" applyFill="1" applyBorder="1" applyAlignment="1">
      <alignment horizontal="left"/>
    </xf>
    <xf numFmtId="0" fontId="3" fillId="0" borderId="10" xfId="16" applyFont="1" applyFill="1" applyBorder="1" applyAlignment="1">
      <alignment horizontal="left"/>
    </xf>
    <xf numFmtId="0" fontId="26" fillId="0" borderId="1" xfId="8" applyFont="1" applyFill="1" applyBorder="1" applyAlignment="1">
      <alignment horizontal="justify" vertical="center" wrapText="1"/>
    </xf>
    <xf numFmtId="0" fontId="26" fillId="0" borderId="2" xfId="8" applyFont="1" applyFill="1" applyBorder="1" applyAlignment="1">
      <alignment horizontal="justify" vertical="center" wrapText="1"/>
    </xf>
    <xf numFmtId="0" fontId="26" fillId="0" borderId="3" xfId="8" applyFont="1" applyFill="1" applyBorder="1" applyAlignment="1">
      <alignment horizontal="justify" vertical="center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26" fillId="0" borderId="5" xfId="8" applyFont="1" applyBorder="1" applyAlignment="1">
      <alignment horizontal="justify" vertical="center" wrapText="1"/>
    </xf>
    <xf numFmtId="0" fontId="4" fillId="0" borderId="0" xfId="8" applyFont="1" applyBorder="1" applyAlignment="1">
      <alignment horizontal="justify" vertical="center"/>
    </xf>
    <xf numFmtId="0" fontId="4" fillId="0" borderId="5" xfId="8" applyFont="1" applyBorder="1" applyAlignment="1">
      <alignment horizontal="justify" vertical="center"/>
    </xf>
    <xf numFmtId="0" fontId="4" fillId="0" borderId="0" xfId="15" applyFont="1" applyAlignment="1">
      <alignment horizontal="left" vertical="center" wrapText="1"/>
    </xf>
    <xf numFmtId="0" fontId="4" fillId="0" borderId="0" xfId="15" applyFont="1" applyAlignment="1">
      <alignment horizontal="left" vertical="center"/>
    </xf>
    <xf numFmtId="0" fontId="3" fillId="0" borderId="0" xfId="16" applyFont="1" applyFill="1" applyBorder="1" applyAlignment="1">
      <alignment horizontal="center" vertical="top"/>
    </xf>
    <xf numFmtId="0" fontId="26" fillId="0" borderId="1" xfId="8" applyFont="1" applyBorder="1" applyAlignment="1">
      <alignment horizontal="left" vertical="center"/>
    </xf>
    <xf numFmtId="0" fontId="26" fillId="0" borderId="2" xfId="8" applyFont="1" applyBorder="1" applyAlignment="1">
      <alignment horizontal="left" vertical="center"/>
    </xf>
    <xf numFmtId="0" fontId="26" fillId="0" borderId="3" xfId="8" applyFont="1" applyBorder="1" applyAlignment="1">
      <alignment horizontal="left" vertical="center"/>
    </xf>
    <xf numFmtId="0" fontId="26" fillId="0" borderId="4" xfId="8" applyFont="1" applyBorder="1" applyAlignment="1">
      <alignment horizontal="left" vertical="center" wrapText="1"/>
    </xf>
    <xf numFmtId="0" fontId="26" fillId="0" borderId="0" xfId="8" applyFont="1" applyBorder="1" applyAlignment="1">
      <alignment horizontal="left" vertical="center" wrapText="1"/>
    </xf>
    <xf numFmtId="0" fontId="26" fillId="0" borderId="5" xfId="8" applyFont="1" applyBorder="1" applyAlignment="1">
      <alignment horizontal="left" vertical="center" wrapText="1"/>
    </xf>
    <xf numFmtId="0" fontId="5" fillId="0" borderId="0" xfId="12" applyFont="1" applyBorder="1" applyAlignment="1">
      <alignment horizontal="left" vertical="center" wrapText="1"/>
    </xf>
    <xf numFmtId="0" fontId="5" fillId="0" borderId="0" xfId="12" applyFont="1" applyBorder="1" applyAlignment="1">
      <alignment horizontal="left" vertical="center"/>
    </xf>
    <xf numFmtId="0" fontId="11" fillId="0" borderId="0" xfId="16" applyFont="1" applyFill="1" applyBorder="1" applyAlignment="1">
      <alignment horizontal="left" vertical="top"/>
    </xf>
    <xf numFmtId="0" fontId="26" fillId="0" borderId="4" xfId="15" applyFont="1" applyBorder="1" applyAlignment="1">
      <alignment horizontal="left" vertical="center"/>
    </xf>
    <xf numFmtId="0" fontId="26" fillId="0" borderId="0" xfId="15" applyFont="1" applyBorder="1" applyAlignment="1">
      <alignment horizontal="left" vertical="center"/>
    </xf>
    <xf numFmtId="0" fontId="26" fillId="0" borderId="5" xfId="15" applyFont="1" applyBorder="1" applyAlignment="1">
      <alignment horizontal="left" vertical="center"/>
    </xf>
    <xf numFmtId="0" fontId="13" fillId="0" borderId="0" xfId="15" applyFont="1" applyAlignment="1">
      <alignment horizontal="center"/>
    </xf>
    <xf numFmtId="0" fontId="13" fillId="0" borderId="0" xfId="15" applyFont="1"/>
    <xf numFmtId="49" fontId="6" fillId="0" borderId="12" xfId="15" applyNumberFormat="1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6" fillId="2" borderId="25" xfId="15" applyFont="1" applyFill="1" applyBorder="1" applyAlignment="1">
      <alignment horizontal="center" vertical="center"/>
    </xf>
    <xf numFmtId="0" fontId="26" fillId="0" borderId="6" xfId="8" applyFont="1" applyFill="1" applyBorder="1" applyAlignment="1">
      <alignment horizontal="justify" vertical="center"/>
    </xf>
    <xf numFmtId="0" fontId="26" fillId="0" borderId="11" xfId="8" applyFont="1" applyFill="1" applyBorder="1" applyAlignment="1">
      <alignment horizontal="justify" vertical="center"/>
    </xf>
    <xf numFmtId="0" fontId="26" fillId="0" borderId="7" xfId="8" applyFont="1" applyFill="1" applyBorder="1" applyAlignment="1">
      <alignment horizontal="justify" vertical="center"/>
    </xf>
    <xf numFmtId="0" fontId="11" fillId="0" borderId="0" xfId="16" applyFont="1" applyFill="1" applyBorder="1" applyAlignment="1">
      <alignment horizontal="left" vertical="center"/>
    </xf>
    <xf numFmtId="0" fontId="17" fillId="0" borderId="0" xfId="15" applyFont="1" applyAlignment="1">
      <alignment horizontal="center" vertical="center"/>
    </xf>
    <xf numFmtId="0" fontId="17" fillId="0" borderId="0" xfId="15" applyFont="1" applyAlignment="1">
      <alignment vertical="center"/>
    </xf>
    <xf numFmtId="0" fontId="5" fillId="0" borderId="0" xfId="12" applyFont="1" applyBorder="1" applyAlignment="1">
      <alignment horizontal="justify" vertical="center"/>
    </xf>
    <xf numFmtId="0" fontId="26" fillId="0" borderId="7" xfId="8" applyFont="1" applyBorder="1" applyAlignment="1">
      <alignment horizontal="justify" vertical="center"/>
    </xf>
    <xf numFmtId="0" fontId="3" fillId="0" borderId="11" xfId="16" applyFont="1" applyFill="1" applyBorder="1" applyAlignment="1">
      <alignment horizontal="left" vertical="top" wrapText="1"/>
    </xf>
    <xf numFmtId="0" fontId="6" fillId="0" borderId="4" xfId="8" applyFont="1" applyBorder="1" applyAlignment="1">
      <alignment horizontal="justify" vertical="center"/>
    </xf>
    <xf numFmtId="0" fontId="6" fillId="0" borderId="0" xfId="8" applyFont="1" applyBorder="1" applyAlignment="1">
      <alignment horizontal="justify" vertical="center"/>
    </xf>
    <xf numFmtId="0" fontId="6" fillId="0" borderId="5" xfId="8" applyFont="1" applyBorder="1" applyAlignment="1">
      <alignment horizontal="justify" vertical="center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2" applyFont="1" applyBorder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26" fillId="0" borderId="30" xfId="8" applyFont="1" applyBorder="1" applyAlignment="1">
      <alignment horizontal="left" vertical="top" wrapText="1"/>
    </xf>
    <xf numFmtId="0" fontId="4" fillId="0" borderId="0" xfId="8" applyFont="1" applyBorder="1" applyAlignment="1">
      <alignment horizontal="left" vertical="top" wrapText="1"/>
    </xf>
    <xf numFmtId="0" fontId="4" fillId="0" borderId="29" xfId="8" applyFont="1" applyBorder="1" applyAlignment="1">
      <alignment horizontal="left" vertical="top" wrapText="1"/>
    </xf>
    <xf numFmtId="0" fontId="5" fillId="0" borderId="0" xfId="8" applyFont="1" applyFill="1" applyBorder="1" applyAlignment="1">
      <alignment horizontal="justify" wrapText="1"/>
    </xf>
    <xf numFmtId="0" fontId="3" fillId="0" borderId="0" xfId="8" applyFont="1" applyFill="1" applyBorder="1" applyAlignment="1">
      <alignment horizontal="left" wrapText="1"/>
    </xf>
    <xf numFmtId="0" fontId="3" fillId="0" borderId="18" xfId="8" applyFont="1" applyFill="1" applyBorder="1" applyAlignment="1">
      <alignment horizontal="center"/>
    </xf>
    <xf numFmtId="0" fontId="3" fillId="0" borderId="0" xfId="18" applyFont="1" applyAlignment="1">
      <alignment horizontal="left" vertical="center" wrapText="1"/>
    </xf>
    <xf numFmtId="0" fontId="3" fillId="2" borderId="12" xfId="8" applyFont="1" applyFill="1" applyBorder="1" applyAlignment="1">
      <alignment horizontal="center" vertical="center" wrapText="1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28574</xdr:rowOff>
    </xdr:from>
    <xdr:to>
      <xdr:col>1</xdr:col>
      <xdr:colOff>1047750</xdr:colOff>
      <xdr:row>28</xdr:row>
      <xdr:rowOff>31955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0" y="4772024"/>
          <a:ext cx="1809750" cy="765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57149</xdr:colOff>
      <xdr:row>29</xdr:row>
      <xdr:rowOff>0</xdr:rowOff>
    </xdr:from>
    <xdr:to>
      <xdr:col>1</xdr:col>
      <xdr:colOff>1190624</xdr:colOff>
      <xdr:row>31</xdr:row>
      <xdr:rowOff>66675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7149" y="5695950"/>
          <a:ext cx="1895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1428750</xdr:colOff>
      <xdr:row>23</xdr:row>
      <xdr:rowOff>180974</xdr:rowOff>
    </xdr:from>
    <xdr:to>
      <xdr:col>2</xdr:col>
      <xdr:colOff>542925</xdr:colOff>
      <xdr:row>27</xdr:row>
      <xdr:rowOff>184355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190750" y="4733924"/>
          <a:ext cx="1771650" cy="765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1619250</xdr:colOff>
      <xdr:row>28</xdr:row>
      <xdr:rowOff>152400</xdr:rowOff>
    </xdr:from>
    <xdr:to>
      <xdr:col>2</xdr:col>
      <xdr:colOff>552450</xdr:colOff>
      <xdr:row>33</xdr:row>
      <xdr:rowOff>181898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381250" y="5657850"/>
          <a:ext cx="1590675" cy="9819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1057275</xdr:colOff>
      <xdr:row>23</xdr:row>
      <xdr:rowOff>190499</xdr:rowOff>
    </xdr:from>
    <xdr:to>
      <xdr:col>4</xdr:col>
      <xdr:colOff>628650</xdr:colOff>
      <xdr:row>28</xdr:row>
      <xdr:rowOff>3380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476750" y="4743449"/>
          <a:ext cx="1809750" cy="765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1104900</xdr:colOff>
      <xdr:row>28</xdr:row>
      <xdr:rowOff>152400</xdr:rowOff>
    </xdr:from>
    <xdr:to>
      <xdr:col>4</xdr:col>
      <xdr:colOff>676275</xdr:colOff>
      <xdr:row>31</xdr:row>
      <xdr:rowOff>43016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524375" y="5657850"/>
          <a:ext cx="1809750" cy="462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447675</xdr:colOff>
      <xdr:row>23</xdr:row>
      <xdr:rowOff>190499</xdr:rowOff>
    </xdr:from>
    <xdr:to>
      <xdr:col>6</xdr:col>
      <xdr:colOff>914400</xdr:colOff>
      <xdr:row>25</xdr:row>
      <xdr:rowOff>152400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200900" y="4743449"/>
          <a:ext cx="1552575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523875</xdr:colOff>
      <xdr:row>28</xdr:row>
      <xdr:rowOff>152400</xdr:rowOff>
    </xdr:from>
    <xdr:to>
      <xdr:col>6</xdr:col>
      <xdr:colOff>1085850</xdr:colOff>
      <xdr:row>33</xdr:row>
      <xdr:rowOff>80810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277100" y="5657850"/>
          <a:ext cx="1647825" cy="880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36</xdr:row>
      <xdr:rowOff>171450</xdr:rowOff>
    </xdr:from>
    <xdr:to>
      <xdr:col>1</xdr:col>
      <xdr:colOff>615950</xdr:colOff>
      <xdr:row>38</xdr:row>
      <xdr:rowOff>95250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177800" y="9744075"/>
          <a:ext cx="1257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40</xdr:row>
      <xdr:rowOff>184150</xdr:rowOff>
    </xdr:from>
    <xdr:to>
      <xdr:col>1</xdr:col>
      <xdr:colOff>1085850</xdr:colOff>
      <xdr:row>43</xdr:row>
      <xdr:rowOff>47625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0" y="10518775"/>
          <a:ext cx="1905000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1495425</xdr:colOff>
      <xdr:row>36</xdr:row>
      <xdr:rowOff>174625</xdr:rowOff>
    </xdr:from>
    <xdr:to>
      <xdr:col>2</xdr:col>
      <xdr:colOff>584200</xdr:colOff>
      <xdr:row>39</xdr:row>
      <xdr:rowOff>114301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2314575" y="9309100"/>
          <a:ext cx="1365250" cy="51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1514475</xdr:colOff>
      <xdr:row>40</xdr:row>
      <xdr:rowOff>184150</xdr:rowOff>
    </xdr:from>
    <xdr:to>
      <xdr:col>2</xdr:col>
      <xdr:colOff>828675</xdr:colOff>
      <xdr:row>43</xdr:row>
      <xdr:rowOff>127000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2333625" y="10080625"/>
          <a:ext cx="1590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1314450</xdr:colOff>
      <xdr:row>36</xdr:row>
      <xdr:rowOff>187325</xdr:rowOff>
    </xdr:from>
    <xdr:to>
      <xdr:col>4</xdr:col>
      <xdr:colOff>3146425</xdr:colOff>
      <xdr:row>39</xdr:row>
      <xdr:rowOff>120651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6181725" y="9321800"/>
          <a:ext cx="1831975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1409700</xdr:colOff>
      <xdr:row>41</xdr:row>
      <xdr:rowOff>6350</xdr:rowOff>
    </xdr:from>
    <xdr:to>
      <xdr:col>4</xdr:col>
      <xdr:colOff>3171825</xdr:colOff>
      <xdr:row>43</xdr:row>
      <xdr:rowOff>146050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6276975" y="10093325"/>
          <a:ext cx="17621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266700</xdr:colOff>
      <xdr:row>36</xdr:row>
      <xdr:rowOff>171450</xdr:rowOff>
    </xdr:from>
    <xdr:to>
      <xdr:col>4</xdr:col>
      <xdr:colOff>911225</xdr:colOff>
      <xdr:row>38</xdr:row>
      <xdr:rowOff>63500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4352925" y="9305925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142875</xdr:colOff>
      <xdr:row>41</xdr:row>
      <xdr:rowOff>19049</xdr:rowOff>
    </xdr:from>
    <xdr:to>
      <xdr:col>4</xdr:col>
      <xdr:colOff>1111250</xdr:colOff>
      <xdr:row>43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4229100" y="10106024"/>
          <a:ext cx="1749425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16</xdr:row>
      <xdr:rowOff>3175</xdr:rowOff>
    </xdr:from>
    <xdr:to>
      <xdr:col>1</xdr:col>
      <xdr:colOff>606425</xdr:colOff>
      <xdr:row>18</xdr:row>
      <xdr:rowOff>127001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168275" y="2927350"/>
          <a:ext cx="1428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20</xdr:row>
      <xdr:rowOff>187325</xdr:rowOff>
    </xdr:from>
    <xdr:to>
      <xdr:col>1</xdr:col>
      <xdr:colOff>962024</xdr:colOff>
      <xdr:row>23</xdr:row>
      <xdr:rowOff>142875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873500"/>
          <a:ext cx="1952624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1000125</xdr:colOff>
      <xdr:row>16</xdr:row>
      <xdr:rowOff>3175</xdr:rowOff>
    </xdr:from>
    <xdr:to>
      <xdr:col>2</xdr:col>
      <xdr:colOff>88900</xdr:colOff>
      <xdr:row>18</xdr:row>
      <xdr:rowOff>127001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1990725" y="2927350"/>
          <a:ext cx="176530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1247775</xdr:colOff>
      <xdr:row>21</xdr:row>
      <xdr:rowOff>15875</xdr:rowOff>
    </xdr:from>
    <xdr:to>
      <xdr:col>2</xdr:col>
      <xdr:colOff>155575</xdr:colOff>
      <xdr:row>23</xdr:row>
      <xdr:rowOff>123825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2238375" y="3892550"/>
          <a:ext cx="1584325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695325</xdr:colOff>
      <xdr:row>16</xdr:row>
      <xdr:rowOff>19050</xdr:rowOff>
    </xdr:from>
    <xdr:to>
      <xdr:col>5</xdr:col>
      <xdr:colOff>149225</xdr:colOff>
      <xdr:row>18</xdr:row>
      <xdr:rowOff>142876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2943225"/>
          <a:ext cx="200660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895350</xdr:colOff>
      <xdr:row>21</xdr:row>
      <xdr:rowOff>19050</xdr:rowOff>
    </xdr:from>
    <xdr:to>
      <xdr:col>5</xdr:col>
      <xdr:colOff>34925</xdr:colOff>
      <xdr:row>23</xdr:row>
      <xdr:rowOff>95250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5953125" y="3895725"/>
          <a:ext cx="16922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457200</xdr:colOff>
      <xdr:row>16</xdr:row>
      <xdr:rowOff>9525</xdr:rowOff>
    </xdr:from>
    <xdr:to>
      <xdr:col>3</xdr:col>
      <xdr:colOff>492125</xdr:colOff>
      <xdr:row>17</xdr:row>
      <xdr:rowOff>92075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4124325" y="2933700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371475</xdr:colOff>
      <xdr:row>21</xdr:row>
      <xdr:rowOff>19049</xdr:rowOff>
    </xdr:from>
    <xdr:to>
      <xdr:col>3</xdr:col>
      <xdr:colOff>730250</xdr:colOff>
      <xdr:row>26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4038600" y="3895724"/>
          <a:ext cx="1749425" cy="990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336550</xdr:colOff>
      <xdr:row>39</xdr:row>
      <xdr:rowOff>60325</xdr:rowOff>
    </xdr:from>
    <xdr:to>
      <xdr:col>1</xdr:col>
      <xdr:colOff>622300</xdr:colOff>
      <xdr:row>40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336550" y="8175625"/>
          <a:ext cx="1104900" cy="30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92074</xdr:colOff>
      <xdr:row>44</xdr:row>
      <xdr:rowOff>44450</xdr:rowOff>
    </xdr:from>
    <xdr:to>
      <xdr:col>1</xdr:col>
      <xdr:colOff>1066799</xdr:colOff>
      <xdr:row>46</xdr:row>
      <xdr:rowOff>142875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92074" y="9112250"/>
          <a:ext cx="1793875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1149350</xdr:colOff>
      <xdr:row>39</xdr:row>
      <xdr:rowOff>60325</xdr:rowOff>
    </xdr:from>
    <xdr:to>
      <xdr:col>1</xdr:col>
      <xdr:colOff>3044825</xdr:colOff>
      <xdr:row>41</xdr:row>
      <xdr:rowOff>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1968500" y="8175625"/>
          <a:ext cx="189547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1425575</xdr:colOff>
      <xdr:row>44</xdr:row>
      <xdr:rowOff>25400</xdr:rowOff>
    </xdr:from>
    <xdr:to>
      <xdr:col>1</xdr:col>
      <xdr:colOff>2952750</xdr:colOff>
      <xdr:row>46</xdr:row>
      <xdr:rowOff>165100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2244725" y="9093200"/>
          <a:ext cx="152717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774700</xdr:colOff>
      <xdr:row>39</xdr:row>
      <xdr:rowOff>57150</xdr:rowOff>
    </xdr:from>
    <xdr:to>
      <xdr:col>4</xdr:col>
      <xdr:colOff>2095500</xdr:colOff>
      <xdr:row>40</xdr:row>
      <xdr:rowOff>85725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7165975" y="8172450"/>
          <a:ext cx="1320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603250</xdr:colOff>
      <xdr:row>44</xdr:row>
      <xdr:rowOff>66675</xdr:rowOff>
    </xdr:from>
    <xdr:to>
      <xdr:col>4</xdr:col>
      <xdr:colOff>2266950</xdr:colOff>
      <xdr:row>47</xdr:row>
      <xdr:rowOff>22225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6994525" y="9134475"/>
          <a:ext cx="166370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3829050</xdr:colOff>
      <xdr:row>39</xdr:row>
      <xdr:rowOff>38100</xdr:rowOff>
    </xdr:from>
    <xdr:to>
      <xdr:col>3</xdr:col>
      <xdr:colOff>225425</xdr:colOff>
      <xdr:row>40</xdr:row>
      <xdr:rowOff>120650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4648200" y="8153400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3667125</xdr:colOff>
      <xdr:row>44</xdr:row>
      <xdr:rowOff>47624</xdr:rowOff>
    </xdr:from>
    <xdr:to>
      <xdr:col>3</xdr:col>
      <xdr:colOff>387350</xdr:colOff>
      <xdr:row>47</xdr:row>
      <xdr:rowOff>9525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4486275" y="9115424"/>
          <a:ext cx="1749425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165100</xdr:rowOff>
    </xdr:from>
    <xdr:to>
      <xdr:col>1</xdr:col>
      <xdr:colOff>673100</xdr:colOff>
      <xdr:row>24</xdr:row>
      <xdr:rowOff>95250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0" y="4460875"/>
          <a:ext cx="143510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27</xdr:row>
      <xdr:rowOff>34925</xdr:rowOff>
    </xdr:from>
    <xdr:to>
      <xdr:col>1</xdr:col>
      <xdr:colOff>1047750</xdr:colOff>
      <xdr:row>28</xdr:row>
      <xdr:rowOff>146050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0" y="5283200"/>
          <a:ext cx="1809750" cy="30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1549401</xdr:colOff>
      <xdr:row>23</xdr:row>
      <xdr:rowOff>41275</xdr:rowOff>
    </xdr:from>
    <xdr:to>
      <xdr:col>2</xdr:col>
      <xdr:colOff>76201</xdr:colOff>
      <xdr:row>24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2311401" y="4527550"/>
          <a:ext cx="1193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1635125</xdr:colOff>
      <xdr:row>27</xdr:row>
      <xdr:rowOff>15875</xdr:rowOff>
    </xdr:from>
    <xdr:to>
      <xdr:col>2</xdr:col>
      <xdr:colOff>409575</xdr:colOff>
      <xdr:row>29</xdr:row>
      <xdr:rowOff>104775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2397125" y="5264150"/>
          <a:ext cx="1441450" cy="46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76200</xdr:colOff>
      <xdr:row>23</xdr:row>
      <xdr:rowOff>19050</xdr:rowOff>
    </xdr:from>
    <xdr:to>
      <xdr:col>6</xdr:col>
      <xdr:colOff>520700</xdr:colOff>
      <xdr:row>24</xdr:row>
      <xdr:rowOff>161925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6791325" y="4505325"/>
          <a:ext cx="1387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38100</xdr:colOff>
      <xdr:row>27</xdr:row>
      <xdr:rowOff>38100</xdr:rowOff>
    </xdr:from>
    <xdr:to>
      <xdr:col>6</xdr:col>
      <xdr:colOff>758825</xdr:colOff>
      <xdr:row>29</xdr:row>
      <xdr:rowOff>19050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6753225" y="5286375"/>
          <a:ext cx="1663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952500</xdr:colOff>
      <xdr:row>22</xdr:row>
      <xdr:rowOff>180975</xdr:rowOff>
    </xdr:from>
    <xdr:to>
      <xdr:col>4</xdr:col>
      <xdr:colOff>130175</xdr:colOff>
      <xdr:row>24</xdr:row>
      <xdr:rowOff>73025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4381500" y="4476750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885825</xdr:colOff>
      <xdr:row>27</xdr:row>
      <xdr:rowOff>38099</xdr:rowOff>
    </xdr:from>
    <xdr:to>
      <xdr:col>4</xdr:col>
      <xdr:colOff>387350</xdr:colOff>
      <xdr:row>30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4314825" y="5286374"/>
          <a:ext cx="1749425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14</xdr:row>
      <xdr:rowOff>6350</xdr:rowOff>
    </xdr:from>
    <xdr:to>
      <xdr:col>1</xdr:col>
      <xdr:colOff>704850</xdr:colOff>
      <xdr:row>16</xdr:row>
      <xdr:rowOff>136526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31750" y="2892425"/>
          <a:ext cx="1435100" cy="51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18</xdr:row>
      <xdr:rowOff>25400</xdr:rowOff>
    </xdr:from>
    <xdr:to>
      <xdr:col>1</xdr:col>
      <xdr:colOff>1047750</xdr:colOff>
      <xdr:row>19</xdr:row>
      <xdr:rowOff>130175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673475"/>
          <a:ext cx="18097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1333500</xdr:colOff>
      <xdr:row>14</xdr:row>
      <xdr:rowOff>15875</xdr:rowOff>
    </xdr:from>
    <xdr:to>
      <xdr:col>2</xdr:col>
      <xdr:colOff>577850</xdr:colOff>
      <xdr:row>15</xdr:row>
      <xdr:rowOff>123825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2095500" y="2901950"/>
          <a:ext cx="1358900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1355725</xdr:colOff>
      <xdr:row>18</xdr:row>
      <xdr:rowOff>38100</xdr:rowOff>
    </xdr:from>
    <xdr:to>
      <xdr:col>2</xdr:col>
      <xdr:colOff>854075</xdr:colOff>
      <xdr:row>21</xdr:row>
      <xdr:rowOff>9525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2117725" y="3686175"/>
          <a:ext cx="16129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955675</xdr:colOff>
      <xdr:row>14</xdr:row>
      <xdr:rowOff>3175</xdr:rowOff>
    </xdr:from>
    <xdr:to>
      <xdr:col>4</xdr:col>
      <xdr:colOff>514350</xdr:colOff>
      <xdr:row>15</xdr:row>
      <xdr:rowOff>9525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>
          <a:spLocks noChangeArrowheads="1"/>
        </xdr:cNvSpPr>
      </xdr:nvSpPr>
      <xdr:spPr bwMode="auto">
        <a:xfrm>
          <a:off x="3832225" y="2889250"/>
          <a:ext cx="1806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1076325</xdr:colOff>
      <xdr:row>18</xdr:row>
      <xdr:rowOff>6350</xdr:rowOff>
    </xdr:from>
    <xdr:to>
      <xdr:col>4</xdr:col>
      <xdr:colOff>635000</xdr:colOff>
      <xdr:row>20</xdr:row>
      <xdr:rowOff>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>
          <a:spLocks noChangeArrowheads="1"/>
        </xdr:cNvSpPr>
      </xdr:nvSpPr>
      <xdr:spPr bwMode="auto">
        <a:xfrm>
          <a:off x="3952875" y="3654425"/>
          <a:ext cx="1806575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339725</xdr:colOff>
      <xdr:row>13</xdr:row>
      <xdr:rowOff>184150</xdr:rowOff>
    </xdr:from>
    <xdr:to>
      <xdr:col>6</xdr:col>
      <xdr:colOff>542925</xdr:colOff>
      <xdr:row>15</xdr:row>
      <xdr:rowOff>123825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>
          <a:spLocks noChangeArrowheads="1"/>
        </xdr:cNvSpPr>
      </xdr:nvSpPr>
      <xdr:spPr bwMode="auto">
        <a:xfrm>
          <a:off x="6292850" y="2879725"/>
          <a:ext cx="118427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25400</xdr:colOff>
      <xdr:row>18</xdr:row>
      <xdr:rowOff>3175</xdr:rowOff>
    </xdr:from>
    <xdr:to>
      <xdr:col>6</xdr:col>
      <xdr:colOff>720725</xdr:colOff>
      <xdr:row>21</xdr:row>
      <xdr:rowOff>19050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>
          <a:spLocks noChangeArrowheads="1"/>
        </xdr:cNvSpPr>
      </xdr:nvSpPr>
      <xdr:spPr bwMode="auto">
        <a:xfrm>
          <a:off x="5978525" y="3651250"/>
          <a:ext cx="1676400" cy="39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12700</xdr:rowOff>
    </xdr:from>
    <xdr:to>
      <xdr:col>0</xdr:col>
      <xdr:colOff>1476375</xdr:colOff>
      <xdr:row>32</xdr:row>
      <xdr:rowOff>133350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>
          <a:spLocks noChangeArrowheads="1"/>
        </xdr:cNvSpPr>
      </xdr:nvSpPr>
      <xdr:spPr bwMode="auto">
        <a:xfrm>
          <a:off x="28575" y="6175375"/>
          <a:ext cx="144780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85726</xdr:colOff>
      <xdr:row>35</xdr:row>
      <xdr:rowOff>6350</xdr:rowOff>
    </xdr:from>
    <xdr:to>
      <xdr:col>0</xdr:col>
      <xdr:colOff>1781175</xdr:colOff>
      <xdr:row>36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>
          <a:spLocks noChangeArrowheads="1"/>
        </xdr:cNvSpPr>
      </xdr:nvSpPr>
      <xdr:spPr bwMode="auto">
        <a:xfrm>
          <a:off x="85726" y="6988175"/>
          <a:ext cx="1695449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2120900</xdr:colOff>
      <xdr:row>31</xdr:row>
      <xdr:rowOff>6350</xdr:rowOff>
    </xdr:from>
    <xdr:to>
      <xdr:col>0</xdr:col>
      <xdr:colOff>2952750</xdr:colOff>
      <xdr:row>32</xdr:row>
      <xdr:rowOff>76200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>
          <a:spLocks noChangeArrowheads="1"/>
        </xdr:cNvSpPr>
      </xdr:nvSpPr>
      <xdr:spPr bwMode="auto">
        <a:xfrm>
          <a:off x="2120900" y="6169025"/>
          <a:ext cx="831850" cy="26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1844674</xdr:colOff>
      <xdr:row>35</xdr:row>
      <xdr:rowOff>9525</xdr:rowOff>
    </xdr:from>
    <xdr:to>
      <xdr:col>0</xdr:col>
      <xdr:colOff>3371849</xdr:colOff>
      <xdr:row>37</xdr:row>
      <xdr:rowOff>180975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>
          <a:spLocks noChangeArrowheads="1"/>
        </xdr:cNvSpPr>
      </xdr:nvSpPr>
      <xdr:spPr bwMode="auto">
        <a:xfrm>
          <a:off x="1844674" y="6991350"/>
          <a:ext cx="15271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3619499</xdr:colOff>
      <xdr:row>30</xdr:row>
      <xdr:rowOff>180975</xdr:rowOff>
    </xdr:from>
    <xdr:to>
      <xdr:col>1</xdr:col>
      <xdr:colOff>514349</xdr:colOff>
      <xdr:row>32</xdr:row>
      <xdr:rowOff>47625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>
          <a:spLocks noChangeArrowheads="1"/>
        </xdr:cNvSpPr>
      </xdr:nvSpPr>
      <xdr:spPr bwMode="auto">
        <a:xfrm>
          <a:off x="3619499" y="6153150"/>
          <a:ext cx="1219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3502025</xdr:colOff>
      <xdr:row>35</xdr:row>
      <xdr:rowOff>3175</xdr:rowOff>
    </xdr:from>
    <xdr:to>
      <xdr:col>1</xdr:col>
      <xdr:colOff>847725</xdr:colOff>
      <xdr:row>37</xdr:row>
      <xdr:rowOff>85725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>
          <a:spLocks noChangeArrowheads="1"/>
        </xdr:cNvSpPr>
      </xdr:nvSpPr>
      <xdr:spPr bwMode="auto">
        <a:xfrm>
          <a:off x="3502025" y="6985000"/>
          <a:ext cx="167005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1266825</xdr:colOff>
      <xdr:row>31</xdr:row>
      <xdr:rowOff>3175</xdr:rowOff>
    </xdr:from>
    <xdr:to>
      <xdr:col>2</xdr:col>
      <xdr:colOff>828675</xdr:colOff>
      <xdr:row>32</xdr:row>
      <xdr:rowOff>104775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 txBox="1">
          <a:spLocks noChangeArrowheads="1"/>
        </xdr:cNvSpPr>
      </xdr:nvSpPr>
      <xdr:spPr bwMode="auto">
        <a:xfrm>
          <a:off x="5591175" y="6165850"/>
          <a:ext cx="942975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996949</xdr:colOff>
      <xdr:row>35</xdr:row>
      <xdr:rowOff>19050</xdr:rowOff>
    </xdr:from>
    <xdr:to>
      <xdr:col>2</xdr:col>
      <xdr:colOff>1371599</xdr:colOff>
      <xdr:row>37</xdr:row>
      <xdr:rowOff>57150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>
          <a:spLocks noChangeArrowheads="1"/>
        </xdr:cNvSpPr>
      </xdr:nvSpPr>
      <xdr:spPr bwMode="auto">
        <a:xfrm>
          <a:off x="5321299" y="7000875"/>
          <a:ext cx="1755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304800</xdr:colOff>
      <xdr:row>48</xdr:row>
      <xdr:rowOff>95250</xdr:rowOff>
    </xdr:from>
    <xdr:to>
      <xdr:col>3</xdr:col>
      <xdr:colOff>171450</xdr:colOff>
      <xdr:row>51</xdr:row>
      <xdr:rowOff>114300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04800" y="9553575"/>
          <a:ext cx="6600825" cy="5905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38</xdr:row>
      <xdr:rowOff>38100</xdr:rowOff>
    </xdr:from>
    <xdr:to>
      <xdr:col>0</xdr:col>
      <xdr:colOff>1520825</xdr:colOff>
      <xdr:row>40</xdr:row>
      <xdr:rowOff>161926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168275" y="11172825"/>
          <a:ext cx="13525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25399</xdr:colOff>
      <xdr:row>43</xdr:row>
      <xdr:rowOff>73025</xdr:rowOff>
    </xdr:from>
    <xdr:to>
      <xdr:col>1</xdr:col>
      <xdr:colOff>200024</xdr:colOff>
      <xdr:row>46</xdr:row>
      <xdr:rowOff>184150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25399" y="12160250"/>
          <a:ext cx="1755775" cy="68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330200</xdr:colOff>
      <xdr:row>38</xdr:row>
      <xdr:rowOff>50800</xdr:rowOff>
    </xdr:from>
    <xdr:to>
      <xdr:col>1</xdr:col>
      <xdr:colOff>2225675</xdr:colOff>
      <xdr:row>40</xdr:row>
      <xdr:rowOff>174626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1911350" y="11185525"/>
          <a:ext cx="1895475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568325</xdr:colOff>
      <xdr:row>43</xdr:row>
      <xdr:rowOff>44450</xdr:rowOff>
    </xdr:from>
    <xdr:to>
      <xdr:col>1</xdr:col>
      <xdr:colOff>2282825</xdr:colOff>
      <xdr:row>45</xdr:row>
      <xdr:rowOff>184150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>
          <a:spLocks noChangeArrowheads="1"/>
        </xdr:cNvSpPr>
      </xdr:nvSpPr>
      <xdr:spPr bwMode="auto">
        <a:xfrm>
          <a:off x="2149475" y="12131675"/>
          <a:ext cx="171450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2425700</xdr:colOff>
      <xdr:row>38</xdr:row>
      <xdr:rowOff>63500</xdr:rowOff>
    </xdr:from>
    <xdr:to>
      <xdr:col>3</xdr:col>
      <xdr:colOff>63500</xdr:colOff>
      <xdr:row>40</xdr:row>
      <xdr:rowOff>187326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>
          <a:spLocks noChangeArrowheads="1"/>
        </xdr:cNvSpPr>
      </xdr:nvSpPr>
      <xdr:spPr bwMode="auto">
        <a:xfrm>
          <a:off x="4006850" y="11198225"/>
          <a:ext cx="1685925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2501900</xdr:colOff>
      <xdr:row>43</xdr:row>
      <xdr:rowOff>57150</xdr:rowOff>
    </xdr:from>
    <xdr:to>
      <xdr:col>3</xdr:col>
      <xdr:colOff>139700</xdr:colOff>
      <xdr:row>45</xdr:row>
      <xdr:rowOff>76200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>
          <a:spLocks noChangeArrowheads="1"/>
        </xdr:cNvSpPr>
      </xdr:nvSpPr>
      <xdr:spPr bwMode="auto">
        <a:xfrm>
          <a:off x="4083050" y="12144375"/>
          <a:ext cx="16859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200025</xdr:colOff>
      <xdr:row>38</xdr:row>
      <xdr:rowOff>85725</xdr:rowOff>
    </xdr:from>
    <xdr:to>
      <xdr:col>5</xdr:col>
      <xdr:colOff>98425</xdr:colOff>
      <xdr:row>41</xdr:row>
      <xdr:rowOff>19051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>
          <a:spLocks noChangeArrowheads="1"/>
        </xdr:cNvSpPr>
      </xdr:nvSpPr>
      <xdr:spPr bwMode="auto">
        <a:xfrm>
          <a:off x="5829300" y="11220450"/>
          <a:ext cx="184150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431800</xdr:colOff>
      <xdr:row>43</xdr:row>
      <xdr:rowOff>53975</xdr:rowOff>
    </xdr:from>
    <xdr:to>
      <xdr:col>5</xdr:col>
      <xdr:colOff>15875</xdr:colOff>
      <xdr:row>46</xdr:row>
      <xdr:rowOff>9525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>
          <a:spLocks noChangeArrowheads="1"/>
        </xdr:cNvSpPr>
      </xdr:nvSpPr>
      <xdr:spPr bwMode="auto">
        <a:xfrm>
          <a:off x="6061075" y="12141200"/>
          <a:ext cx="1527175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36</xdr:row>
      <xdr:rowOff>9525</xdr:rowOff>
    </xdr:from>
    <xdr:to>
      <xdr:col>6</xdr:col>
      <xdr:colOff>742950</xdr:colOff>
      <xdr:row>38</xdr:row>
      <xdr:rowOff>171450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" y="6153150"/>
          <a:ext cx="7686674" cy="5429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18</xdr:row>
      <xdr:rowOff>155575</xdr:rowOff>
    </xdr:from>
    <xdr:to>
      <xdr:col>1</xdr:col>
      <xdr:colOff>1076325</xdr:colOff>
      <xdr:row>21</xdr:row>
      <xdr:rowOff>95251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8575" y="3965575"/>
          <a:ext cx="1809750" cy="51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104775</xdr:colOff>
      <xdr:row>22</xdr:row>
      <xdr:rowOff>155575</xdr:rowOff>
    </xdr:from>
    <xdr:to>
      <xdr:col>1</xdr:col>
      <xdr:colOff>1152525</xdr:colOff>
      <xdr:row>27</xdr:row>
      <xdr:rowOff>19050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04775" y="4727575"/>
          <a:ext cx="1809750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1247775</xdr:colOff>
      <xdr:row>18</xdr:row>
      <xdr:rowOff>155575</xdr:rowOff>
    </xdr:from>
    <xdr:to>
      <xdr:col>2</xdr:col>
      <xdr:colOff>1047750</xdr:colOff>
      <xdr:row>21</xdr:row>
      <xdr:rowOff>95251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047875" y="3527425"/>
          <a:ext cx="189547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1454150</xdr:colOff>
      <xdr:row>22</xdr:row>
      <xdr:rowOff>146050</xdr:rowOff>
    </xdr:from>
    <xdr:to>
      <xdr:col>2</xdr:col>
      <xdr:colOff>1073150</xdr:colOff>
      <xdr:row>25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216150" y="4956175"/>
          <a:ext cx="1619250" cy="59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53975</xdr:colOff>
      <xdr:row>18</xdr:row>
      <xdr:rowOff>146050</xdr:rowOff>
    </xdr:from>
    <xdr:to>
      <xdr:col>4</xdr:col>
      <xdr:colOff>838200</xdr:colOff>
      <xdr:row>21</xdr:row>
      <xdr:rowOff>85726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124325" y="3517900"/>
          <a:ext cx="191452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123825</xdr:colOff>
      <xdr:row>22</xdr:row>
      <xdr:rowOff>158750</xdr:rowOff>
    </xdr:from>
    <xdr:to>
      <xdr:col>4</xdr:col>
      <xdr:colOff>819150</xdr:colOff>
      <xdr:row>25</xdr:row>
      <xdr:rowOff>57149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4010025" y="4968875"/>
          <a:ext cx="1771650" cy="469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962025</xdr:colOff>
      <xdr:row>18</xdr:row>
      <xdr:rowOff>149225</xdr:rowOff>
    </xdr:from>
    <xdr:to>
      <xdr:col>7</xdr:col>
      <xdr:colOff>6350</xdr:colOff>
      <xdr:row>21</xdr:row>
      <xdr:rowOff>88901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5924550" y="4197350"/>
          <a:ext cx="1930400" cy="51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38100</xdr:colOff>
      <xdr:row>22</xdr:row>
      <xdr:rowOff>171450</xdr:rowOff>
    </xdr:from>
    <xdr:to>
      <xdr:col>6</xdr:col>
      <xdr:colOff>879475</xdr:colOff>
      <xdr:row>25</xdr:row>
      <xdr:rowOff>9525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153150" y="4743450"/>
          <a:ext cx="167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15875</xdr:rowOff>
    </xdr:from>
    <xdr:to>
      <xdr:col>1</xdr:col>
      <xdr:colOff>1047750</xdr:colOff>
      <xdr:row>18</xdr:row>
      <xdr:rowOff>57150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378200"/>
          <a:ext cx="1809750" cy="23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76199</xdr:colOff>
      <xdr:row>21</xdr:row>
      <xdr:rowOff>180975</xdr:rowOff>
    </xdr:from>
    <xdr:to>
      <xdr:col>1</xdr:col>
      <xdr:colOff>1209674</xdr:colOff>
      <xdr:row>26</xdr:row>
      <xdr:rowOff>47625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76199" y="4305300"/>
          <a:ext cx="18954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1333500</xdr:colOff>
      <xdr:row>16</xdr:row>
      <xdr:rowOff>177800</xdr:rowOff>
    </xdr:from>
    <xdr:to>
      <xdr:col>2</xdr:col>
      <xdr:colOff>1044575</xdr:colOff>
      <xdr:row>18</xdr:row>
      <xdr:rowOff>152400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095500" y="3349625"/>
          <a:ext cx="1797050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1568450</xdr:colOff>
      <xdr:row>22</xdr:row>
      <xdr:rowOff>9526</xdr:rowOff>
    </xdr:from>
    <xdr:to>
      <xdr:col>2</xdr:col>
      <xdr:colOff>1098550</xdr:colOff>
      <xdr:row>24</xdr:row>
      <xdr:rowOff>180975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2330450" y="4324351"/>
          <a:ext cx="1616075" cy="552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244475</xdr:colOff>
      <xdr:row>16</xdr:row>
      <xdr:rowOff>187325</xdr:rowOff>
    </xdr:from>
    <xdr:to>
      <xdr:col>4</xdr:col>
      <xdr:colOff>825500</xdr:colOff>
      <xdr:row>18</xdr:row>
      <xdr:rowOff>123825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4225925" y="3359150"/>
          <a:ext cx="180975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298450</xdr:colOff>
      <xdr:row>22</xdr:row>
      <xdr:rowOff>66674</xdr:rowOff>
    </xdr:from>
    <xdr:to>
      <xdr:col>4</xdr:col>
      <xdr:colOff>923925</xdr:colOff>
      <xdr:row>24</xdr:row>
      <xdr:rowOff>123825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4279900" y="4381499"/>
          <a:ext cx="1854200" cy="438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130175</xdr:colOff>
      <xdr:row>17</xdr:row>
      <xdr:rowOff>0</xdr:rowOff>
    </xdr:from>
    <xdr:to>
      <xdr:col>6</xdr:col>
      <xdr:colOff>1025525</xdr:colOff>
      <xdr:row>18</xdr:row>
      <xdr:rowOff>114300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511925" y="3362325"/>
          <a:ext cx="19621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390525</xdr:colOff>
      <xdr:row>22</xdr:row>
      <xdr:rowOff>34925</xdr:rowOff>
    </xdr:from>
    <xdr:to>
      <xdr:col>6</xdr:col>
      <xdr:colOff>984250</xdr:colOff>
      <xdr:row>24</xdr:row>
      <xdr:rowOff>142875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772275" y="4349750"/>
          <a:ext cx="1660525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73025</xdr:rowOff>
    </xdr:from>
    <xdr:to>
      <xdr:col>1</xdr:col>
      <xdr:colOff>1047750</xdr:colOff>
      <xdr:row>21</xdr:row>
      <xdr:rowOff>12701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0" y="3305175"/>
          <a:ext cx="1847850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24</xdr:row>
      <xdr:rowOff>34925</xdr:rowOff>
    </xdr:from>
    <xdr:to>
      <xdr:col>1</xdr:col>
      <xdr:colOff>1247775</xdr:colOff>
      <xdr:row>26</xdr:row>
      <xdr:rowOff>133350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0" y="4692650"/>
          <a:ext cx="2009775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1247775</xdr:colOff>
      <xdr:row>18</xdr:row>
      <xdr:rowOff>73025</xdr:rowOff>
    </xdr:from>
    <xdr:to>
      <xdr:col>2</xdr:col>
      <xdr:colOff>438150</xdr:colOff>
      <xdr:row>21</xdr:row>
      <xdr:rowOff>12701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047875" y="3305175"/>
          <a:ext cx="189547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1416050</xdr:colOff>
      <xdr:row>24</xdr:row>
      <xdr:rowOff>6350</xdr:rowOff>
    </xdr:from>
    <xdr:to>
      <xdr:col>2</xdr:col>
      <xdr:colOff>425450</xdr:colOff>
      <xdr:row>26</xdr:row>
      <xdr:rowOff>161925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178050" y="4664075"/>
          <a:ext cx="1590675" cy="53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485775</xdr:colOff>
      <xdr:row>18</xdr:row>
      <xdr:rowOff>25400</xdr:rowOff>
    </xdr:from>
    <xdr:to>
      <xdr:col>3</xdr:col>
      <xdr:colOff>1035050</xdr:colOff>
      <xdr:row>20</xdr:row>
      <xdr:rowOff>155576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3829050" y="3540125"/>
          <a:ext cx="1854200" cy="51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1254125</xdr:colOff>
      <xdr:row>18</xdr:row>
      <xdr:rowOff>57150</xdr:rowOff>
    </xdr:from>
    <xdr:to>
      <xdr:col>5</xdr:col>
      <xdr:colOff>158750</xdr:colOff>
      <xdr:row>20</xdr:row>
      <xdr:rowOff>180976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124575" y="3289300"/>
          <a:ext cx="206692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9525</xdr:colOff>
      <xdr:row>23</xdr:row>
      <xdr:rowOff>136525</xdr:rowOff>
    </xdr:from>
    <xdr:to>
      <xdr:col>4</xdr:col>
      <xdr:colOff>1682750</xdr:colOff>
      <xdr:row>29</xdr:row>
      <xdr:rowOff>133350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5991225" y="4603750"/>
          <a:ext cx="167322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428625</xdr:colOff>
      <xdr:row>23</xdr:row>
      <xdr:rowOff>180975</xdr:rowOff>
    </xdr:from>
    <xdr:to>
      <xdr:col>3</xdr:col>
      <xdr:colOff>1133475</xdr:colOff>
      <xdr:row>26</xdr:row>
      <xdr:rowOff>88900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3771900" y="4648200"/>
          <a:ext cx="2009775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 Juan Carlos Embriz Avilez Director General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33</xdr:row>
      <xdr:rowOff>187326</xdr:rowOff>
    </xdr:from>
    <xdr:to>
      <xdr:col>1</xdr:col>
      <xdr:colOff>1158875</xdr:colOff>
      <xdr:row>36</xdr:row>
      <xdr:rowOff>47626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11125" y="7359651"/>
          <a:ext cx="18097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196850</xdr:colOff>
      <xdr:row>39</xdr:row>
      <xdr:rowOff>92075</xdr:rowOff>
    </xdr:from>
    <xdr:to>
      <xdr:col>1</xdr:col>
      <xdr:colOff>1244600</xdr:colOff>
      <xdr:row>44</xdr:row>
      <xdr:rowOff>12700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96850" y="6696075"/>
          <a:ext cx="1847850" cy="28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1435100</xdr:colOff>
      <xdr:row>33</xdr:row>
      <xdr:rowOff>177800</xdr:rowOff>
    </xdr:from>
    <xdr:to>
      <xdr:col>2</xdr:col>
      <xdr:colOff>898525</xdr:colOff>
      <xdr:row>37</xdr:row>
      <xdr:rowOff>95250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2197100" y="7350125"/>
          <a:ext cx="1787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1641475</xdr:colOff>
      <xdr:row>39</xdr:row>
      <xdr:rowOff>53975</xdr:rowOff>
    </xdr:from>
    <xdr:to>
      <xdr:col>2</xdr:col>
      <xdr:colOff>923925</xdr:colOff>
      <xdr:row>45</xdr:row>
      <xdr:rowOff>130176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2403475" y="7988300"/>
          <a:ext cx="1606550" cy="1219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809625</xdr:colOff>
      <xdr:row>34</xdr:row>
      <xdr:rowOff>28575</xdr:rowOff>
    </xdr:from>
    <xdr:to>
      <xdr:col>6</xdr:col>
      <xdr:colOff>0</xdr:colOff>
      <xdr:row>37</xdr:row>
      <xdr:rowOff>104775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505575" y="7391400"/>
          <a:ext cx="15716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781050</xdr:colOff>
      <xdr:row>39</xdr:row>
      <xdr:rowOff>69850</xdr:rowOff>
    </xdr:from>
    <xdr:to>
      <xdr:col>8</xdr:col>
      <xdr:colOff>76200</xdr:colOff>
      <xdr:row>41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8385175"/>
          <a:ext cx="16954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47625</xdr:colOff>
      <xdr:row>34</xdr:row>
      <xdr:rowOff>9525</xdr:rowOff>
    </xdr:from>
    <xdr:to>
      <xdr:col>4</xdr:col>
      <xdr:colOff>654050</xdr:colOff>
      <xdr:row>37</xdr:row>
      <xdr:rowOff>95250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4495800" y="7372350"/>
          <a:ext cx="1854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1266825</xdr:colOff>
      <xdr:row>39</xdr:row>
      <xdr:rowOff>60325</xdr:rowOff>
    </xdr:from>
    <xdr:to>
      <xdr:col>4</xdr:col>
      <xdr:colOff>666750</xdr:colOff>
      <xdr:row>41</xdr:row>
      <xdr:rowOff>158750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4352925" y="8375650"/>
          <a:ext cx="2009775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 Juan Carlos Embriz Avilez Director General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28575</xdr:rowOff>
    </xdr:from>
    <xdr:to>
      <xdr:col>0</xdr:col>
      <xdr:colOff>1847850</xdr:colOff>
      <xdr:row>22</xdr:row>
      <xdr:rowOff>152401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0" y="4676775"/>
          <a:ext cx="1847850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76199</xdr:colOff>
      <xdr:row>23</xdr:row>
      <xdr:rowOff>9525</xdr:rowOff>
    </xdr:from>
    <xdr:to>
      <xdr:col>0</xdr:col>
      <xdr:colOff>2028824</xdr:colOff>
      <xdr:row>26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76199" y="5695950"/>
          <a:ext cx="1952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2047875</xdr:colOff>
      <xdr:row>18</xdr:row>
      <xdr:rowOff>28575</xdr:rowOff>
    </xdr:from>
    <xdr:to>
      <xdr:col>1</xdr:col>
      <xdr:colOff>1162050</xdr:colOff>
      <xdr:row>22</xdr:row>
      <xdr:rowOff>152401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2047875" y="4676775"/>
          <a:ext cx="189547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2254250</xdr:colOff>
      <xdr:row>23</xdr:row>
      <xdr:rowOff>0</xdr:rowOff>
    </xdr:from>
    <xdr:to>
      <xdr:col>1</xdr:col>
      <xdr:colOff>1187450</xdr:colOff>
      <xdr:row>26</xdr:row>
      <xdr:rowOff>76201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2254250" y="5200650"/>
          <a:ext cx="171450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3343275</xdr:colOff>
      <xdr:row>18</xdr:row>
      <xdr:rowOff>12700</xdr:rowOff>
    </xdr:from>
    <xdr:to>
      <xdr:col>3</xdr:col>
      <xdr:colOff>133350</xdr:colOff>
      <xdr:row>22</xdr:row>
      <xdr:rowOff>136526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6124575" y="4660900"/>
          <a:ext cx="206692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22</xdr:row>
      <xdr:rowOff>139700</xdr:rowOff>
    </xdr:from>
    <xdr:to>
      <xdr:col>3</xdr:col>
      <xdr:colOff>180975</xdr:colOff>
      <xdr:row>25</xdr:row>
      <xdr:rowOff>149226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6181725" y="5635625"/>
          <a:ext cx="1695450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1371600</xdr:colOff>
      <xdr:row>18</xdr:row>
      <xdr:rowOff>9526</xdr:rowOff>
    </xdr:from>
    <xdr:to>
      <xdr:col>1</xdr:col>
      <xdr:colOff>3225800</xdr:colOff>
      <xdr:row>21</xdr:row>
      <xdr:rowOff>104776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4029075" y="4743451"/>
          <a:ext cx="1854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1257300</xdr:colOff>
      <xdr:row>23</xdr:row>
      <xdr:rowOff>3176</xdr:rowOff>
    </xdr:from>
    <xdr:to>
      <xdr:col>1</xdr:col>
      <xdr:colOff>3267075</xdr:colOff>
      <xdr:row>26</xdr:row>
      <xdr:rowOff>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3914775" y="5308601"/>
          <a:ext cx="2009775" cy="568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 Juan Carlos Embriz Avilez Director General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17</xdr:row>
      <xdr:rowOff>34925</xdr:rowOff>
    </xdr:from>
    <xdr:to>
      <xdr:col>1</xdr:col>
      <xdr:colOff>698500</xdr:colOff>
      <xdr:row>20</xdr:row>
      <xdr:rowOff>158751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20650" y="3368675"/>
          <a:ext cx="1473200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21</xdr:row>
      <xdr:rowOff>60325</xdr:rowOff>
    </xdr:from>
    <xdr:to>
      <xdr:col>1</xdr:col>
      <xdr:colOff>952500</xdr:colOff>
      <xdr:row>22</xdr:row>
      <xdr:rowOff>165100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946525"/>
          <a:ext cx="1847850" cy="28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854075</xdr:colOff>
      <xdr:row>17</xdr:row>
      <xdr:rowOff>15875</xdr:rowOff>
    </xdr:from>
    <xdr:to>
      <xdr:col>1</xdr:col>
      <xdr:colOff>2749550</xdr:colOff>
      <xdr:row>20</xdr:row>
      <xdr:rowOff>139701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1749425" y="3349625"/>
          <a:ext cx="189547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1054100</xdr:colOff>
      <xdr:row>21</xdr:row>
      <xdr:rowOff>50800</xdr:rowOff>
    </xdr:from>
    <xdr:to>
      <xdr:col>1</xdr:col>
      <xdr:colOff>2768600</xdr:colOff>
      <xdr:row>27</xdr:row>
      <xdr:rowOff>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1949450" y="3937000"/>
          <a:ext cx="171450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393700</xdr:colOff>
      <xdr:row>17</xdr:row>
      <xdr:rowOff>22225</xdr:rowOff>
    </xdr:from>
    <xdr:to>
      <xdr:col>3</xdr:col>
      <xdr:colOff>542925</xdr:colOff>
      <xdr:row>18</xdr:row>
      <xdr:rowOff>104775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3965575" y="3441700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327025</xdr:colOff>
      <xdr:row>21</xdr:row>
      <xdr:rowOff>50799</xdr:rowOff>
    </xdr:from>
    <xdr:to>
      <xdr:col>3</xdr:col>
      <xdr:colOff>800100</xdr:colOff>
      <xdr:row>22</xdr:row>
      <xdr:rowOff>180974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3898900" y="4232274"/>
          <a:ext cx="174942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1330325</xdr:colOff>
      <xdr:row>17</xdr:row>
      <xdr:rowOff>9525</xdr:rowOff>
    </xdr:from>
    <xdr:to>
      <xdr:col>4</xdr:col>
      <xdr:colOff>523875</xdr:colOff>
      <xdr:row>18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6178550" y="3429000"/>
          <a:ext cx="1203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1120775</xdr:colOff>
      <xdr:row>21</xdr:row>
      <xdr:rowOff>53975</xdr:rowOff>
    </xdr:from>
    <xdr:to>
      <xdr:col>5</xdr:col>
      <xdr:colOff>3175</xdr:colOff>
      <xdr:row>23</xdr:row>
      <xdr:rowOff>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5969000" y="4235450"/>
          <a:ext cx="165417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17</xdr:row>
      <xdr:rowOff>187325</xdr:rowOff>
    </xdr:from>
    <xdr:to>
      <xdr:col>1</xdr:col>
      <xdr:colOff>790575</xdr:colOff>
      <xdr:row>19</xdr:row>
      <xdr:rowOff>38100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206375" y="3435350"/>
          <a:ext cx="1431925" cy="23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66675</xdr:colOff>
      <xdr:row>22</xdr:row>
      <xdr:rowOff>19050</xdr:rowOff>
    </xdr:from>
    <xdr:to>
      <xdr:col>1</xdr:col>
      <xdr:colOff>1114425</xdr:colOff>
      <xdr:row>28</xdr:row>
      <xdr:rowOff>19049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66675" y="4219575"/>
          <a:ext cx="189547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1298575</xdr:colOff>
      <xdr:row>17</xdr:row>
      <xdr:rowOff>180975</xdr:rowOff>
    </xdr:from>
    <xdr:to>
      <xdr:col>3</xdr:col>
      <xdr:colOff>171450</xdr:colOff>
      <xdr:row>19</xdr:row>
      <xdr:rowOff>152400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2146300" y="3429000"/>
          <a:ext cx="1758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1508125</xdr:colOff>
      <xdr:row>22</xdr:row>
      <xdr:rowOff>19050</xdr:rowOff>
    </xdr:from>
    <xdr:to>
      <xdr:col>3</xdr:col>
      <xdr:colOff>200025</xdr:colOff>
      <xdr:row>24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2355850" y="4219575"/>
          <a:ext cx="15779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171450</xdr:colOff>
      <xdr:row>17</xdr:row>
      <xdr:rowOff>165100</xdr:rowOff>
    </xdr:from>
    <xdr:to>
      <xdr:col>6</xdr:col>
      <xdr:colOff>831850</xdr:colOff>
      <xdr:row>19</xdr:row>
      <xdr:rowOff>38100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6210300" y="3413125"/>
          <a:ext cx="1593850" cy="25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180976</xdr:colOff>
      <xdr:row>22</xdr:row>
      <xdr:rowOff>12700</xdr:rowOff>
    </xdr:from>
    <xdr:to>
      <xdr:col>7</xdr:col>
      <xdr:colOff>3176</xdr:colOff>
      <xdr:row>24</xdr:row>
      <xdr:rowOff>133350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6219826" y="4213225"/>
          <a:ext cx="168910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438150</xdr:colOff>
      <xdr:row>18</xdr:row>
      <xdr:rowOff>9525</xdr:rowOff>
    </xdr:from>
    <xdr:to>
      <xdr:col>4</xdr:col>
      <xdr:colOff>806450</xdr:colOff>
      <xdr:row>19</xdr:row>
      <xdr:rowOff>92075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4171950" y="3448050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371475</xdr:colOff>
      <xdr:row>22</xdr:row>
      <xdr:rowOff>38099</xdr:rowOff>
    </xdr:from>
    <xdr:to>
      <xdr:col>4</xdr:col>
      <xdr:colOff>1063625</xdr:colOff>
      <xdr:row>23</xdr:row>
      <xdr:rowOff>168274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4105275" y="4238624"/>
          <a:ext cx="174942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19</xdr:row>
      <xdr:rowOff>180975</xdr:rowOff>
    </xdr:from>
    <xdr:to>
      <xdr:col>1</xdr:col>
      <xdr:colOff>635000</xdr:colOff>
      <xdr:row>22</xdr:row>
      <xdr:rowOff>76200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247650" y="3876675"/>
          <a:ext cx="1063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114300</xdr:colOff>
      <xdr:row>25</xdr:row>
      <xdr:rowOff>38100</xdr:rowOff>
    </xdr:from>
    <xdr:to>
      <xdr:col>1</xdr:col>
      <xdr:colOff>962025</xdr:colOff>
      <xdr:row>29</xdr:row>
      <xdr:rowOff>38100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114300" y="4876800"/>
          <a:ext cx="1524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1666875</xdr:colOff>
      <xdr:row>20</xdr:row>
      <xdr:rowOff>0</xdr:rowOff>
    </xdr:from>
    <xdr:to>
      <xdr:col>2</xdr:col>
      <xdr:colOff>641350</xdr:colOff>
      <xdr:row>21</xdr:row>
      <xdr:rowOff>180975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2343150" y="3886200"/>
          <a:ext cx="14700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1638300</xdr:colOff>
      <xdr:row>25</xdr:row>
      <xdr:rowOff>12701</xdr:rowOff>
    </xdr:from>
    <xdr:to>
      <xdr:col>2</xdr:col>
      <xdr:colOff>952500</xdr:colOff>
      <xdr:row>27</xdr:row>
      <xdr:rowOff>171451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2314575" y="4851401"/>
          <a:ext cx="18097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819150</xdr:colOff>
      <xdr:row>20</xdr:row>
      <xdr:rowOff>15875</xdr:rowOff>
    </xdr:from>
    <xdr:to>
      <xdr:col>5</xdr:col>
      <xdr:colOff>1905000</xdr:colOff>
      <xdr:row>21</xdr:row>
      <xdr:rowOff>161925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7553325" y="3902075"/>
          <a:ext cx="10858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571500</xdr:colOff>
      <xdr:row>25</xdr:row>
      <xdr:rowOff>3175</xdr:rowOff>
    </xdr:from>
    <xdr:to>
      <xdr:col>5</xdr:col>
      <xdr:colOff>2295525</xdr:colOff>
      <xdr:row>27</xdr:row>
      <xdr:rowOff>114300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7305675" y="4841875"/>
          <a:ext cx="172402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1543050</xdr:colOff>
      <xdr:row>20</xdr:row>
      <xdr:rowOff>28575</xdr:rowOff>
    </xdr:from>
    <xdr:to>
      <xdr:col>4</xdr:col>
      <xdr:colOff>158750</xdr:colOff>
      <xdr:row>21</xdr:row>
      <xdr:rowOff>111125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4714875" y="3914775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1476375</xdr:colOff>
      <xdr:row>25</xdr:row>
      <xdr:rowOff>19049</xdr:rowOff>
    </xdr:from>
    <xdr:to>
      <xdr:col>4</xdr:col>
      <xdr:colOff>415925</xdr:colOff>
      <xdr:row>26</xdr:row>
      <xdr:rowOff>149224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4648200" y="4857749"/>
          <a:ext cx="174942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zoomScaleNormal="100" workbookViewId="0">
      <selection activeCell="E13" sqref="E13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118</v>
      </c>
    </row>
    <row r="2" spans="1:7" x14ac:dyDescent="0.25">
      <c r="A2" s="139" t="s">
        <v>164</v>
      </c>
      <c r="B2" s="139"/>
      <c r="C2" s="139"/>
      <c r="D2" s="139"/>
      <c r="E2" s="139"/>
      <c r="F2" s="140"/>
      <c r="G2" s="140"/>
    </row>
    <row r="3" spans="1:7" ht="15.75" customHeight="1" x14ac:dyDescent="0.25">
      <c r="A3" s="282" t="s">
        <v>7</v>
      </c>
      <c r="B3" s="282"/>
      <c r="C3" s="282"/>
      <c r="D3" s="282"/>
      <c r="E3" s="282"/>
      <c r="F3" s="282"/>
      <c r="G3" s="282"/>
    </row>
    <row r="4" spans="1:7" x14ac:dyDescent="0.25">
      <c r="A4" s="282" t="s">
        <v>8</v>
      </c>
      <c r="B4" s="282"/>
      <c r="C4" s="282"/>
      <c r="D4" s="282"/>
      <c r="E4" s="282"/>
      <c r="F4" s="282"/>
      <c r="G4" s="282"/>
    </row>
    <row r="5" spans="1:7" x14ac:dyDescent="0.25">
      <c r="A5" s="283" t="s">
        <v>9</v>
      </c>
      <c r="B5" s="283"/>
      <c r="C5" s="283"/>
      <c r="D5" s="283"/>
      <c r="E5" s="283"/>
      <c r="F5" s="283"/>
      <c r="G5" s="283"/>
    </row>
    <row r="6" spans="1:7" x14ac:dyDescent="0.25">
      <c r="A6" s="283" t="s">
        <v>1</v>
      </c>
      <c r="B6" s="283"/>
      <c r="C6" s="283"/>
      <c r="D6" s="283"/>
      <c r="E6" s="283"/>
      <c r="F6" s="283"/>
      <c r="G6" s="283"/>
    </row>
    <row r="7" spans="1:7" x14ac:dyDescent="0.25">
      <c r="A7" s="284" t="s">
        <v>155</v>
      </c>
      <c r="B7" s="284"/>
      <c r="C7" s="284"/>
      <c r="D7" s="284"/>
      <c r="E7" s="6"/>
      <c r="F7" s="7"/>
      <c r="G7" s="5"/>
    </row>
    <row r="8" spans="1:7" ht="24" customHeight="1" x14ac:dyDescent="0.25">
      <c r="A8" s="135" t="s">
        <v>10</v>
      </c>
      <c r="B8" s="136" t="s">
        <v>11</v>
      </c>
      <c r="C8" s="137" t="s">
        <v>12</v>
      </c>
      <c r="D8" s="137" t="s">
        <v>13</v>
      </c>
      <c r="E8" s="8"/>
      <c r="F8" s="9"/>
      <c r="G8" s="1"/>
    </row>
    <row r="9" spans="1:7" x14ac:dyDescent="0.25">
      <c r="A9" s="59"/>
      <c r="B9" s="60"/>
      <c r="C9" s="61"/>
      <c r="D9" s="62"/>
      <c r="E9" s="8"/>
      <c r="F9" s="9"/>
      <c r="G9" s="1"/>
    </row>
    <row r="10" spans="1:7" x14ac:dyDescent="0.25">
      <c r="A10" s="59"/>
      <c r="B10" s="63"/>
      <c r="C10" s="61"/>
      <c r="D10" s="62"/>
      <c r="E10" s="8"/>
      <c r="F10" s="9"/>
      <c r="G10" s="1"/>
    </row>
    <row r="11" spans="1:7" x14ac:dyDescent="0.25">
      <c r="A11" s="59"/>
      <c r="B11" s="63"/>
      <c r="C11" s="61"/>
      <c r="D11" s="62"/>
      <c r="E11" s="8"/>
      <c r="F11" s="10"/>
      <c r="G11" s="1"/>
    </row>
    <row r="12" spans="1:7" x14ac:dyDescent="0.25">
      <c r="A12" s="59"/>
      <c r="B12" s="64" t="s">
        <v>6</v>
      </c>
      <c r="C12" s="61"/>
      <c r="D12" s="62">
        <f>SUM(D9:D11)</f>
        <v>0</v>
      </c>
      <c r="E12" s="8"/>
      <c r="F12" s="10"/>
      <c r="G12" s="1"/>
    </row>
    <row r="13" spans="1:7" x14ac:dyDescent="0.25">
      <c r="A13" s="11"/>
      <c r="B13" s="12"/>
      <c r="C13" s="8"/>
      <c r="D13" s="13"/>
      <c r="E13" s="8"/>
      <c r="F13" s="10"/>
      <c r="G13" s="1"/>
    </row>
    <row r="14" spans="1:7" x14ac:dyDescent="0.25">
      <c r="A14" s="281" t="s">
        <v>14</v>
      </c>
      <c r="B14" s="281"/>
      <c r="C14" s="281"/>
      <c r="D14" s="281"/>
      <c r="E14" s="281"/>
      <c r="F14" s="65"/>
      <c r="G14" s="66"/>
    </row>
    <row r="15" spans="1:7" ht="18.75" customHeight="1" x14ac:dyDescent="0.25">
      <c r="A15" s="272" t="s">
        <v>10</v>
      </c>
      <c r="B15" s="272" t="s">
        <v>11</v>
      </c>
      <c r="C15" s="274" t="s">
        <v>12</v>
      </c>
      <c r="D15" s="274" t="s">
        <v>13</v>
      </c>
      <c r="E15" s="276" t="s">
        <v>15</v>
      </c>
      <c r="F15" s="276"/>
      <c r="G15" s="276"/>
    </row>
    <row r="16" spans="1:7" x14ac:dyDescent="0.25">
      <c r="A16" s="273"/>
      <c r="B16" s="273"/>
      <c r="C16" s="275"/>
      <c r="D16" s="275"/>
      <c r="E16" s="138" t="s">
        <v>16</v>
      </c>
      <c r="F16" s="138" t="s">
        <v>17</v>
      </c>
      <c r="G16" s="138" t="s">
        <v>18</v>
      </c>
    </row>
    <row r="17" spans="1:10" x14ac:dyDescent="0.25">
      <c r="A17" s="59"/>
      <c r="B17" s="67"/>
      <c r="C17" s="68"/>
      <c r="D17" s="68"/>
      <c r="E17" s="68"/>
      <c r="F17" s="69"/>
      <c r="G17" s="59"/>
    </row>
    <row r="18" spans="1:10" x14ac:dyDescent="0.25">
      <c r="A18" s="59"/>
      <c r="B18" s="67"/>
      <c r="C18" s="68"/>
      <c r="D18" s="68"/>
      <c r="E18" s="68"/>
      <c r="F18" s="69"/>
      <c r="G18" s="59"/>
    </row>
    <row r="19" spans="1:10" x14ac:dyDescent="0.25">
      <c r="A19" s="59"/>
      <c r="B19" s="70"/>
      <c r="C19" s="68"/>
      <c r="D19" s="68"/>
      <c r="E19" s="68"/>
      <c r="F19" s="69"/>
      <c r="G19" s="59"/>
    </row>
    <row r="20" spans="1:10" x14ac:dyDescent="0.25">
      <c r="A20" s="59"/>
      <c r="B20" s="70" t="s">
        <v>6</v>
      </c>
      <c r="C20" s="68"/>
      <c r="D20" s="68">
        <f>+D19</f>
        <v>0</v>
      </c>
      <c r="E20" s="68"/>
      <c r="F20" s="69"/>
      <c r="G20" s="59"/>
    </row>
    <row r="21" spans="1:10" x14ac:dyDescent="0.25">
      <c r="A21" s="148"/>
      <c r="B21" s="148"/>
      <c r="C21" s="148"/>
      <c r="D21" s="148"/>
      <c r="E21" s="148"/>
      <c r="F21" s="148"/>
      <c r="G21" s="148"/>
      <c r="H21" s="148"/>
      <c r="I21" s="148"/>
      <c r="J21"/>
    </row>
    <row r="22" spans="1:10" ht="15" customHeight="1" x14ac:dyDescent="0.25">
      <c r="A22" s="280" t="s">
        <v>171</v>
      </c>
      <c r="B22" s="280"/>
      <c r="C22" s="280"/>
      <c r="D22" s="280"/>
      <c r="E22" s="280"/>
      <c r="F22" s="280"/>
      <c r="G22" s="280"/>
      <c r="H22" s="148"/>
      <c r="I22" s="148"/>
      <c r="J22"/>
    </row>
    <row r="23" spans="1:10" x14ac:dyDescent="0.25">
      <c r="A23" s="280"/>
      <c r="B23" s="280"/>
      <c r="C23" s="280"/>
      <c r="D23" s="280"/>
      <c r="E23" s="280"/>
      <c r="F23" s="280"/>
      <c r="G23" s="280"/>
      <c r="H23" s="148"/>
      <c r="I23" s="148"/>
      <c r="J23"/>
    </row>
    <row r="24" spans="1:10" x14ac:dyDescent="0.25">
      <c r="A24" s="148"/>
      <c r="B24" s="148"/>
      <c r="C24" s="148"/>
      <c r="D24" s="148"/>
      <c r="E24" s="148"/>
      <c r="F24" s="148"/>
      <c r="G24" s="148"/>
      <c r="H24" s="148"/>
      <c r="I24" s="148"/>
      <c r="J24"/>
    </row>
    <row r="25" spans="1:10" x14ac:dyDescent="0.25">
      <c r="A25" s="11"/>
      <c r="B25" s="12"/>
      <c r="C25" s="8"/>
      <c r="D25" s="8"/>
      <c r="E25" s="8"/>
      <c r="F25" s="14"/>
      <c r="G25" s="11"/>
    </row>
    <row r="26" spans="1:10" x14ac:dyDescent="0.25">
      <c r="A26" s="11"/>
      <c r="B26" s="12"/>
      <c r="C26" s="8"/>
      <c r="D26" s="8"/>
      <c r="E26" s="8"/>
      <c r="F26" s="14"/>
      <c r="G26" s="11"/>
    </row>
    <row r="27" spans="1:10" x14ac:dyDescent="0.25">
      <c r="A27" s="11"/>
      <c r="B27" s="12"/>
      <c r="C27" s="8"/>
      <c r="D27" s="8"/>
      <c r="E27" s="8"/>
      <c r="F27" s="14"/>
      <c r="G27" s="11"/>
    </row>
    <row r="28" spans="1:10" x14ac:dyDescent="0.25">
      <c r="A28" s="11"/>
      <c r="B28" s="12"/>
      <c r="C28" s="8"/>
      <c r="D28" s="8"/>
      <c r="E28" s="8"/>
      <c r="F28" s="14"/>
      <c r="G28" s="11"/>
    </row>
    <row r="29" spans="1:10" x14ac:dyDescent="0.25">
      <c r="A29" s="11"/>
      <c r="B29" s="12"/>
      <c r="C29" s="8"/>
      <c r="D29" s="8"/>
      <c r="E29" s="8"/>
      <c r="F29" s="14"/>
      <c r="G29" s="11"/>
    </row>
    <row r="30" spans="1:10" x14ac:dyDescent="0.25">
      <c r="A30" s="11"/>
      <c r="B30" s="12"/>
      <c r="C30" s="8"/>
      <c r="D30" s="8"/>
      <c r="E30" s="8"/>
      <c r="F30" s="14"/>
      <c r="G30" s="11"/>
    </row>
    <row r="31" spans="1:10" x14ac:dyDescent="0.25">
      <c r="A31" s="11"/>
      <c r="B31" s="12"/>
      <c r="C31" s="8"/>
      <c r="D31" s="8"/>
      <c r="E31" s="8"/>
      <c r="F31" s="14"/>
      <c r="G31" s="11"/>
    </row>
    <row r="32" spans="1:10" x14ac:dyDescent="0.25">
      <c r="A32" s="15"/>
      <c r="B32" s="16"/>
      <c r="C32" s="17"/>
      <c r="D32" s="16"/>
      <c r="E32" s="17"/>
      <c r="F32" s="16"/>
      <c r="G32" s="16"/>
    </row>
    <row r="33" spans="1:7" ht="15" customHeight="1" x14ac:dyDescent="0.25">
      <c r="A33" s="277" t="s">
        <v>19</v>
      </c>
      <c r="B33" s="278"/>
      <c r="C33" s="278"/>
      <c r="D33" s="278"/>
      <c r="E33" s="278"/>
      <c r="F33" s="278"/>
      <c r="G33" s="279"/>
    </row>
    <row r="34" spans="1:7" ht="15.75" customHeight="1" x14ac:dyDescent="0.25">
      <c r="A34" s="264" t="s">
        <v>121</v>
      </c>
      <c r="B34" s="265"/>
      <c r="C34" s="265"/>
      <c r="D34" s="265"/>
      <c r="E34" s="265"/>
      <c r="F34" s="71"/>
      <c r="G34" s="72"/>
    </row>
    <row r="35" spans="1:7" ht="15.75" customHeight="1" x14ac:dyDescent="0.25">
      <c r="A35" s="266" t="s">
        <v>122</v>
      </c>
      <c r="B35" s="267"/>
      <c r="C35" s="267"/>
      <c r="D35" s="267"/>
      <c r="E35" s="267"/>
      <c r="F35" s="73"/>
      <c r="G35" s="74"/>
    </row>
    <row r="36" spans="1:7" ht="18" customHeight="1" x14ac:dyDescent="0.25">
      <c r="A36" s="268" t="s">
        <v>123</v>
      </c>
      <c r="B36" s="269"/>
      <c r="C36" s="269"/>
      <c r="D36" s="269"/>
      <c r="E36" s="269"/>
      <c r="F36" s="75"/>
      <c r="G36" s="76"/>
    </row>
    <row r="37" spans="1:7" ht="13.5" customHeight="1" x14ac:dyDescent="0.25">
      <c r="A37" s="270" t="s">
        <v>154</v>
      </c>
      <c r="B37" s="271"/>
      <c r="C37" s="271"/>
      <c r="D37" s="271"/>
      <c r="E37" s="271"/>
      <c r="F37" s="77"/>
      <c r="G37" s="78"/>
    </row>
    <row r="38" spans="1:7" x14ac:dyDescent="0.25">
      <c r="A38" s="16"/>
      <c r="B38" s="16"/>
      <c r="C38" s="16"/>
      <c r="D38" s="16"/>
      <c r="E38" s="16"/>
      <c r="F38" s="16"/>
      <c r="G38" s="16"/>
    </row>
    <row r="39" spans="1:7" x14ac:dyDescent="0.25">
      <c r="A39" s="16"/>
      <c r="B39" s="16"/>
      <c r="C39" s="16"/>
      <c r="D39" s="16"/>
      <c r="E39" s="16"/>
      <c r="F39" s="16"/>
      <c r="G39" s="16"/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x14ac:dyDescent="0.25">
      <c r="A41" s="16"/>
      <c r="B41" s="16"/>
      <c r="C41" s="16"/>
      <c r="D41" s="16"/>
      <c r="E41" s="16"/>
      <c r="F41" s="16"/>
      <c r="G41" s="16"/>
    </row>
    <row r="42" spans="1:7" ht="10.5" customHeight="1" x14ac:dyDescent="0.25">
      <c r="A42" s="16"/>
      <c r="B42" s="16"/>
      <c r="C42" s="16"/>
      <c r="D42" s="16"/>
      <c r="E42" s="16"/>
      <c r="F42" s="16"/>
      <c r="G42" s="16"/>
    </row>
    <row r="43" spans="1:7" hidden="1" x14ac:dyDescent="0.25">
      <c r="A43" s="16"/>
      <c r="B43" s="16"/>
      <c r="C43" s="16"/>
      <c r="D43" s="16"/>
      <c r="E43" s="16"/>
      <c r="F43" s="16"/>
      <c r="G43" s="16"/>
    </row>
    <row r="44" spans="1:7" hidden="1" x14ac:dyDescent="0.25">
      <c r="A44" s="16"/>
      <c r="B44" s="16"/>
      <c r="C44" s="16"/>
      <c r="D44" s="16"/>
      <c r="E44" s="16"/>
      <c r="F44" s="16"/>
      <c r="G44" s="16"/>
    </row>
    <row r="45" spans="1:7" x14ac:dyDescent="0.25">
      <c r="A45" s="16"/>
      <c r="B45" s="16"/>
      <c r="C45" s="16"/>
      <c r="D45" s="16"/>
      <c r="E45" s="16"/>
      <c r="F45" s="16"/>
      <c r="G45" s="16"/>
    </row>
    <row r="46" spans="1:7" x14ac:dyDescent="0.25">
      <c r="A46" s="18"/>
      <c r="B46" s="18"/>
      <c r="C46" s="18"/>
      <c r="D46" s="18"/>
      <c r="E46" s="18"/>
      <c r="F46" s="18"/>
      <c r="G46" s="18"/>
    </row>
    <row r="47" spans="1:7" x14ac:dyDescent="0.25">
      <c r="A47" s="18"/>
      <c r="B47" s="18"/>
      <c r="C47" s="18"/>
      <c r="D47" s="18"/>
      <c r="E47" s="18"/>
      <c r="F47" s="18"/>
      <c r="G47" s="18"/>
    </row>
    <row r="48" spans="1:7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</sheetData>
  <protectedRanges>
    <protectedRange sqref="B9:D13 B16:E19" name="Rango1_1"/>
  </protectedRanges>
  <dataConsolidate/>
  <mergeCells count="17">
    <mergeCell ref="A14:E14"/>
    <mergeCell ref="A3:G3"/>
    <mergeCell ref="A4:G4"/>
    <mergeCell ref="A5:G5"/>
    <mergeCell ref="A6:G6"/>
    <mergeCell ref="A7:D7"/>
    <mergeCell ref="A34:E34"/>
    <mergeCell ref="A35:E35"/>
    <mergeCell ref="A36:E36"/>
    <mergeCell ref="A37:E37"/>
    <mergeCell ref="A15:A16"/>
    <mergeCell ref="B15:B16"/>
    <mergeCell ref="C15:C16"/>
    <mergeCell ref="D15:D16"/>
    <mergeCell ref="E15:G15"/>
    <mergeCell ref="A33:G33"/>
    <mergeCell ref="A22:G23"/>
  </mergeCells>
  <dataValidations count="1">
    <dataValidation allowBlank="1" showErrorMessage="1" sqref="J15" xr:uid="{00000000-0002-0000-0000-000000000000}"/>
  </dataValidations>
  <pageMargins left="0.51181102362204722" right="0.31496062992125984" top="1.5748031496062993" bottom="0.74803149606299213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5"/>
  <sheetViews>
    <sheetView topLeftCell="A28" workbookViewId="0">
      <selection sqref="A1:E44"/>
    </sheetView>
  </sheetViews>
  <sheetFormatPr baseColWidth="10" defaultColWidth="11.42578125" defaultRowHeight="15" x14ac:dyDescent="0.25"/>
  <cols>
    <col min="1" max="1" width="12.28515625" style="173" customWidth="1"/>
    <col min="2" max="2" width="34.140625" style="173" bestFit="1" customWidth="1"/>
    <col min="3" max="3" width="14.85546875" style="173" customWidth="1"/>
    <col min="4" max="4" width="11.7109375" style="187" bestFit="1" customWidth="1"/>
    <col min="5" max="5" width="49.7109375" style="173" bestFit="1" customWidth="1"/>
    <col min="6" max="6" width="11.42578125" style="173"/>
    <col min="7" max="7" width="12.7109375" style="173" bestFit="1" customWidth="1"/>
    <col min="8" max="16384" width="11.42578125" style="173"/>
  </cols>
  <sheetData>
    <row r="1" spans="1:7" x14ac:dyDescent="0.25">
      <c r="A1" s="31"/>
      <c r="B1" s="31"/>
      <c r="C1" s="31"/>
      <c r="D1" s="171"/>
      <c r="E1" s="172" t="s">
        <v>64</v>
      </c>
    </row>
    <row r="2" spans="1:7" x14ac:dyDescent="0.25">
      <c r="A2" s="139" t="s">
        <v>164</v>
      </c>
      <c r="B2" s="139"/>
      <c r="C2" s="139"/>
      <c r="D2" s="153"/>
      <c r="E2" s="139"/>
      <c r="F2" s="139"/>
    </row>
    <row r="3" spans="1:7" ht="15.75" customHeight="1" x14ac:dyDescent="0.25">
      <c r="A3" s="282" t="s">
        <v>7</v>
      </c>
      <c r="B3" s="282"/>
      <c r="C3" s="282"/>
      <c r="D3" s="282"/>
      <c r="E3" s="282"/>
      <c r="F3" s="174"/>
    </row>
    <row r="4" spans="1:7" x14ac:dyDescent="0.25">
      <c r="A4" s="282" t="s">
        <v>65</v>
      </c>
      <c r="B4" s="282"/>
      <c r="C4" s="282"/>
      <c r="D4" s="282"/>
      <c r="E4" s="282"/>
    </row>
    <row r="5" spans="1:7" x14ac:dyDescent="0.25">
      <c r="A5" s="282" t="s">
        <v>4</v>
      </c>
      <c r="B5" s="282"/>
      <c r="C5" s="282"/>
      <c r="D5" s="282"/>
      <c r="E5" s="282"/>
    </row>
    <row r="6" spans="1:7" x14ac:dyDescent="0.25">
      <c r="A6" s="365"/>
      <c r="B6" s="365"/>
      <c r="C6" s="175"/>
      <c r="D6" s="176"/>
      <c r="E6" s="175"/>
    </row>
    <row r="7" spans="1:7" ht="20.25" customHeight="1" x14ac:dyDescent="0.25">
      <c r="A7" s="154" t="s">
        <v>10</v>
      </c>
      <c r="B7" s="136" t="s">
        <v>11</v>
      </c>
      <c r="C7" s="152" t="s">
        <v>13</v>
      </c>
      <c r="D7" s="152" t="s">
        <v>59</v>
      </c>
      <c r="E7" s="152" t="s">
        <v>28</v>
      </c>
    </row>
    <row r="8" spans="1:7" x14ac:dyDescent="0.25">
      <c r="A8" s="221">
        <v>4100</v>
      </c>
      <c r="B8" s="222" t="s">
        <v>242</v>
      </c>
      <c r="C8" s="223"/>
      <c r="D8" s="224"/>
      <c r="E8" s="223"/>
    </row>
    <row r="9" spans="1:7" x14ac:dyDescent="0.25">
      <c r="A9" s="221">
        <v>4143</v>
      </c>
      <c r="B9" s="222" t="s">
        <v>268</v>
      </c>
      <c r="C9" s="223"/>
      <c r="D9" s="224"/>
      <c r="E9" s="223"/>
    </row>
    <row r="10" spans="1:7" x14ac:dyDescent="0.25">
      <c r="A10" s="225" t="s">
        <v>220</v>
      </c>
      <c r="B10" s="226" t="s">
        <v>243</v>
      </c>
      <c r="C10" s="223">
        <v>15727458.800000001</v>
      </c>
      <c r="D10" s="224" t="s">
        <v>267</v>
      </c>
      <c r="E10" s="224" t="s">
        <v>269</v>
      </c>
    </row>
    <row r="11" spans="1:7" x14ac:dyDescent="0.25">
      <c r="A11" s="225" t="s">
        <v>221</v>
      </c>
      <c r="B11" s="226" t="s">
        <v>245</v>
      </c>
      <c r="C11" s="223">
        <v>206560.46</v>
      </c>
      <c r="D11" s="224" t="s">
        <v>267</v>
      </c>
      <c r="E11" s="224" t="s">
        <v>269</v>
      </c>
    </row>
    <row r="12" spans="1:7" x14ac:dyDescent="0.25">
      <c r="A12" s="225" t="s">
        <v>222</v>
      </c>
      <c r="B12" s="226" t="s">
        <v>244</v>
      </c>
      <c r="C12" s="223">
        <v>1172861.03</v>
      </c>
      <c r="D12" s="224" t="s">
        <v>267</v>
      </c>
      <c r="E12" s="224" t="s">
        <v>269</v>
      </c>
    </row>
    <row r="13" spans="1:7" x14ac:dyDescent="0.25">
      <c r="A13" s="225" t="s">
        <v>223</v>
      </c>
      <c r="B13" s="226" t="s">
        <v>246</v>
      </c>
      <c r="C13" s="223">
        <v>3701072.18</v>
      </c>
      <c r="D13" s="224" t="s">
        <v>267</v>
      </c>
      <c r="E13" s="224" t="s">
        <v>269</v>
      </c>
    </row>
    <row r="14" spans="1:7" x14ac:dyDescent="0.25">
      <c r="A14" s="225" t="s">
        <v>224</v>
      </c>
      <c r="B14" s="226" t="s">
        <v>247</v>
      </c>
      <c r="C14" s="223">
        <v>8683649.9000000004</v>
      </c>
      <c r="D14" s="224" t="s">
        <v>267</v>
      </c>
      <c r="E14" s="224" t="s">
        <v>269</v>
      </c>
    </row>
    <row r="15" spans="1:7" x14ac:dyDescent="0.25">
      <c r="A15" s="225" t="s">
        <v>225</v>
      </c>
      <c r="B15" s="226" t="s">
        <v>248</v>
      </c>
      <c r="C15" s="223">
        <v>96581.67</v>
      </c>
      <c r="D15" s="224" t="s">
        <v>267</v>
      </c>
      <c r="E15" s="224" t="s">
        <v>269</v>
      </c>
    </row>
    <row r="16" spans="1:7" x14ac:dyDescent="0.25">
      <c r="A16" s="225" t="s">
        <v>226</v>
      </c>
      <c r="B16" s="226" t="s">
        <v>249</v>
      </c>
      <c r="C16" s="223">
        <v>4097346.56</v>
      </c>
      <c r="D16" s="224" t="s">
        <v>267</v>
      </c>
      <c r="E16" s="224" t="s">
        <v>269</v>
      </c>
      <c r="G16" s="177"/>
    </row>
    <row r="17" spans="1:7" x14ac:dyDescent="0.25">
      <c r="A17" s="225" t="s">
        <v>227</v>
      </c>
      <c r="B17" s="226" t="s">
        <v>250</v>
      </c>
      <c r="C17" s="223">
        <v>76247.850000000006</v>
      </c>
      <c r="D17" s="224" t="s">
        <v>267</v>
      </c>
      <c r="E17" s="224" t="s">
        <v>269</v>
      </c>
      <c r="G17" s="177"/>
    </row>
    <row r="18" spans="1:7" x14ac:dyDescent="0.25">
      <c r="A18" s="225" t="s">
        <v>228</v>
      </c>
      <c r="B18" s="226" t="s">
        <v>251</v>
      </c>
      <c r="C18" s="223">
        <v>201242.52</v>
      </c>
      <c r="D18" s="224" t="s">
        <v>267</v>
      </c>
      <c r="E18" s="224" t="s">
        <v>269</v>
      </c>
      <c r="G18" s="177"/>
    </row>
    <row r="19" spans="1:7" x14ac:dyDescent="0.25">
      <c r="A19" s="225" t="s">
        <v>229</v>
      </c>
      <c r="B19" s="226" t="s">
        <v>252</v>
      </c>
      <c r="C19" s="223">
        <v>991382.37</v>
      </c>
      <c r="D19" s="224" t="s">
        <v>267</v>
      </c>
      <c r="E19" s="224" t="s">
        <v>269</v>
      </c>
    </row>
    <row r="20" spans="1:7" x14ac:dyDescent="0.25">
      <c r="A20" s="225" t="s">
        <v>230</v>
      </c>
      <c r="B20" s="226" t="s">
        <v>253</v>
      </c>
      <c r="C20" s="223">
        <v>1469691.11</v>
      </c>
      <c r="D20" s="224" t="s">
        <v>267</v>
      </c>
      <c r="E20" s="224" t="s">
        <v>269</v>
      </c>
    </row>
    <row r="21" spans="1:7" x14ac:dyDescent="0.25">
      <c r="A21" s="225" t="s">
        <v>231</v>
      </c>
      <c r="B21" s="226" t="s">
        <v>254</v>
      </c>
      <c r="C21" s="223">
        <v>9064.73</v>
      </c>
      <c r="D21" s="224" t="s">
        <v>267</v>
      </c>
      <c r="E21" s="224" t="s">
        <v>269</v>
      </c>
    </row>
    <row r="22" spans="1:7" x14ac:dyDescent="0.25">
      <c r="A22" s="225" t="s">
        <v>232</v>
      </c>
      <c r="B22" s="226" t="s">
        <v>255</v>
      </c>
      <c r="C22" s="223">
        <v>2344953.94</v>
      </c>
      <c r="D22" s="224" t="s">
        <v>267</v>
      </c>
      <c r="E22" s="224" t="s">
        <v>269</v>
      </c>
    </row>
    <row r="23" spans="1:7" x14ac:dyDescent="0.25">
      <c r="A23" s="225" t="s">
        <v>233</v>
      </c>
      <c r="B23" s="226" t="s">
        <v>266</v>
      </c>
      <c r="C23" s="223">
        <v>5224959.9800000004</v>
      </c>
      <c r="D23" s="224" t="s">
        <v>267</v>
      </c>
      <c r="E23" s="224" t="s">
        <v>269</v>
      </c>
    </row>
    <row r="24" spans="1:7" x14ac:dyDescent="0.25">
      <c r="A24" s="221">
        <v>4144</v>
      </c>
      <c r="B24" s="222" t="s">
        <v>256</v>
      </c>
      <c r="C24" s="223"/>
      <c r="D24" s="224"/>
      <c r="E24" s="223"/>
    </row>
    <row r="25" spans="1:7" x14ac:dyDescent="0.25">
      <c r="A25" s="225" t="s">
        <v>234</v>
      </c>
      <c r="B25" s="226" t="s">
        <v>257</v>
      </c>
      <c r="C25" s="223">
        <v>236120</v>
      </c>
      <c r="D25" s="224" t="s">
        <v>267</v>
      </c>
      <c r="E25" s="224" t="s">
        <v>269</v>
      </c>
    </row>
    <row r="26" spans="1:7" x14ac:dyDescent="0.25">
      <c r="A26" s="225" t="s">
        <v>235</v>
      </c>
      <c r="B26" s="226" t="s">
        <v>258</v>
      </c>
      <c r="C26" s="223">
        <v>37967.97</v>
      </c>
      <c r="D26" s="224" t="s">
        <v>267</v>
      </c>
      <c r="E26" s="224" t="s">
        <v>269</v>
      </c>
    </row>
    <row r="27" spans="1:7" x14ac:dyDescent="0.25">
      <c r="A27" s="225" t="s">
        <v>236</v>
      </c>
      <c r="B27" s="226" t="s">
        <v>259</v>
      </c>
      <c r="C27" s="223">
        <v>14455</v>
      </c>
      <c r="D27" s="224" t="s">
        <v>267</v>
      </c>
      <c r="E27" s="224" t="s">
        <v>269</v>
      </c>
    </row>
    <row r="28" spans="1:7" x14ac:dyDescent="0.25">
      <c r="A28" s="225" t="s">
        <v>237</v>
      </c>
      <c r="B28" s="226" t="s">
        <v>260</v>
      </c>
      <c r="C28" s="223">
        <v>17336</v>
      </c>
      <c r="D28" s="224" t="s">
        <v>267</v>
      </c>
      <c r="E28" s="224" t="s">
        <v>269</v>
      </c>
    </row>
    <row r="29" spans="1:7" x14ac:dyDescent="0.25">
      <c r="A29" s="225" t="s">
        <v>238</v>
      </c>
      <c r="B29" s="226" t="s">
        <v>261</v>
      </c>
      <c r="C29" s="223">
        <v>24230.17</v>
      </c>
      <c r="D29" s="224" t="s">
        <v>267</v>
      </c>
      <c r="E29" s="224" t="s">
        <v>269</v>
      </c>
    </row>
    <row r="30" spans="1:7" x14ac:dyDescent="0.25">
      <c r="A30" s="225" t="s">
        <v>239</v>
      </c>
      <c r="B30" s="226" t="s">
        <v>262</v>
      </c>
      <c r="C30" s="223">
        <v>3444</v>
      </c>
      <c r="D30" s="224" t="s">
        <v>267</v>
      </c>
      <c r="E30" s="224" t="s">
        <v>269</v>
      </c>
    </row>
    <row r="31" spans="1:7" x14ac:dyDescent="0.25">
      <c r="A31" s="225" t="s">
        <v>240</v>
      </c>
      <c r="B31" s="226" t="s">
        <v>263</v>
      </c>
      <c r="C31" s="223">
        <v>6050</v>
      </c>
      <c r="D31" s="224" t="s">
        <v>267</v>
      </c>
      <c r="E31" s="224" t="s">
        <v>269</v>
      </c>
    </row>
    <row r="32" spans="1:7" x14ac:dyDescent="0.25">
      <c r="A32" s="225" t="s">
        <v>241</v>
      </c>
      <c r="B32" s="226" t="s">
        <v>264</v>
      </c>
      <c r="C32" s="223">
        <v>215807.73</v>
      </c>
      <c r="D32" s="224" t="s">
        <v>267</v>
      </c>
      <c r="E32" s="224" t="s">
        <v>269</v>
      </c>
    </row>
    <row r="33" spans="1:6" x14ac:dyDescent="0.25">
      <c r="A33" s="225">
        <v>4160</v>
      </c>
      <c r="B33" s="226" t="s">
        <v>265</v>
      </c>
      <c r="C33" s="223">
        <v>105120.62</v>
      </c>
      <c r="D33" s="224" t="s">
        <v>267</v>
      </c>
      <c r="E33" s="224" t="s">
        <v>269</v>
      </c>
    </row>
    <row r="34" spans="1:6" s="220" customFormat="1" x14ac:dyDescent="0.25">
      <c r="A34" s="227" t="s">
        <v>336</v>
      </c>
      <c r="B34" s="226" t="s">
        <v>334</v>
      </c>
      <c r="C34" s="223">
        <v>427923</v>
      </c>
      <c r="D34" s="224"/>
      <c r="E34" s="224" t="s">
        <v>335</v>
      </c>
    </row>
    <row r="35" spans="1:6" x14ac:dyDescent="0.25">
      <c r="A35" s="228"/>
      <c r="B35" s="229" t="s">
        <v>6</v>
      </c>
      <c r="C35" s="223">
        <f>SUM(C8:C34)</f>
        <v>45091527.590000004</v>
      </c>
      <c r="D35" s="224"/>
      <c r="E35" s="223"/>
      <c r="F35" s="177"/>
    </row>
    <row r="36" spans="1:6" x14ac:dyDescent="0.25">
      <c r="A36" s="368"/>
      <c r="B36" s="368"/>
      <c r="C36" s="368"/>
      <c r="D36" s="368"/>
      <c r="E36" s="368"/>
    </row>
    <row r="37" spans="1:6" x14ac:dyDescent="0.25">
      <c r="A37" s="178"/>
      <c r="B37" s="109"/>
      <c r="C37" s="106"/>
      <c r="D37" s="179"/>
      <c r="E37" s="106"/>
    </row>
    <row r="38" spans="1:6" x14ac:dyDescent="0.25">
      <c r="A38" s="178"/>
      <c r="B38" s="109"/>
      <c r="C38" s="106"/>
      <c r="D38" s="179"/>
      <c r="E38" s="106"/>
    </row>
    <row r="39" spans="1:6" x14ac:dyDescent="0.25">
      <c r="A39" s="178"/>
      <c r="B39" s="109"/>
      <c r="C39" s="106"/>
      <c r="D39" s="179"/>
      <c r="E39" s="106"/>
    </row>
    <row r="40" spans="1:6" x14ac:dyDescent="0.25">
      <c r="A40" s="178"/>
      <c r="B40" s="109"/>
      <c r="C40" s="106"/>
      <c r="D40" s="179"/>
      <c r="E40" s="106"/>
    </row>
    <row r="41" spans="1:6" x14ac:dyDescent="0.25">
      <c r="A41" s="180"/>
      <c r="B41" s="41"/>
      <c r="C41" s="40"/>
      <c r="D41" s="181"/>
      <c r="E41" s="40"/>
    </row>
    <row r="42" spans="1:6" x14ac:dyDescent="0.25">
      <c r="A42" s="180"/>
      <c r="B42" s="41"/>
      <c r="C42" s="40"/>
      <c r="D42" s="181"/>
      <c r="E42" s="40"/>
    </row>
    <row r="43" spans="1:6" x14ac:dyDescent="0.25">
      <c r="A43" s="180"/>
      <c r="B43" s="41"/>
      <c r="C43" s="40"/>
      <c r="D43" s="181"/>
      <c r="E43" s="40"/>
    </row>
    <row r="44" spans="1:6" x14ac:dyDescent="0.25">
      <c r="A44" s="180"/>
      <c r="B44" s="41"/>
      <c r="C44" s="40"/>
      <c r="D44" s="181"/>
      <c r="E44" s="40"/>
    </row>
    <row r="45" spans="1:6" x14ac:dyDescent="0.25">
      <c r="A45" s="180"/>
      <c r="B45" s="41"/>
      <c r="C45" s="40"/>
      <c r="D45" s="181"/>
      <c r="E45" s="40"/>
    </row>
    <row r="46" spans="1:6" x14ac:dyDescent="0.25">
      <c r="A46" s="182"/>
      <c r="B46" s="366"/>
      <c r="C46" s="366"/>
      <c r="D46" s="367"/>
      <c r="E46" s="367"/>
    </row>
    <row r="47" spans="1:6" x14ac:dyDescent="0.25">
      <c r="A47" s="293" t="s">
        <v>32</v>
      </c>
      <c r="B47" s="294"/>
      <c r="C47" s="294"/>
      <c r="D47" s="294"/>
      <c r="E47" s="295"/>
    </row>
    <row r="48" spans="1:6" x14ac:dyDescent="0.25">
      <c r="A48" s="266" t="s">
        <v>121</v>
      </c>
      <c r="B48" s="267"/>
      <c r="C48" s="267"/>
      <c r="D48" s="267"/>
      <c r="E48" s="309"/>
    </row>
    <row r="49" spans="1:5" x14ac:dyDescent="0.25">
      <c r="A49" s="266" t="s">
        <v>122</v>
      </c>
      <c r="B49" s="267"/>
      <c r="C49" s="267"/>
      <c r="D49" s="267"/>
      <c r="E49" s="309"/>
    </row>
    <row r="50" spans="1:5" x14ac:dyDescent="0.25">
      <c r="A50" s="266" t="s">
        <v>139</v>
      </c>
      <c r="B50" s="267"/>
      <c r="C50" s="267"/>
      <c r="D50" s="267"/>
      <c r="E50" s="309"/>
    </row>
    <row r="51" spans="1:5" x14ac:dyDescent="0.25">
      <c r="A51" s="313" t="s">
        <v>140</v>
      </c>
      <c r="B51" s="314"/>
      <c r="C51" s="314"/>
      <c r="D51" s="314"/>
      <c r="E51" s="315"/>
    </row>
    <row r="52" spans="1:5" x14ac:dyDescent="0.25">
      <c r="A52" s="362" t="s">
        <v>138</v>
      </c>
      <c r="B52" s="363"/>
      <c r="C52" s="363"/>
      <c r="D52" s="363"/>
      <c r="E52" s="364"/>
    </row>
    <row r="53" spans="1:5" ht="16.5" x14ac:dyDescent="0.25">
      <c r="A53" s="183"/>
      <c r="B53" s="183"/>
      <c r="C53" s="183"/>
      <c r="D53" s="184"/>
      <c r="E53" s="183"/>
    </row>
    <row r="55" spans="1:5" x14ac:dyDescent="0.25">
      <c r="A55" s="185"/>
      <c r="B55" s="185"/>
      <c r="C55" s="185"/>
      <c r="D55" s="186"/>
      <c r="E55" s="185"/>
    </row>
  </sheetData>
  <protectedRanges>
    <protectedRange sqref="B37:D45 B8:D35" name="Rango1_1"/>
  </protectedRanges>
  <mergeCells count="12">
    <mergeCell ref="A52:E52"/>
    <mergeCell ref="A3:E3"/>
    <mergeCell ref="A4:E4"/>
    <mergeCell ref="A5:E5"/>
    <mergeCell ref="A6:B6"/>
    <mergeCell ref="B46:E46"/>
    <mergeCell ref="A47:E47"/>
    <mergeCell ref="A48:E48"/>
    <mergeCell ref="A49:E49"/>
    <mergeCell ref="A50:E50"/>
    <mergeCell ref="A51:E51"/>
    <mergeCell ref="A36:E36"/>
  </mergeCells>
  <phoneticPr fontId="32" type="noConversion"/>
  <pageMargins left="0.31496062992125984" right="0.11811023622047245" top="1.3385826771653544" bottom="0.74803149606299213" header="0.31496062992125984" footer="0.31496062992125984"/>
  <pageSetup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"/>
  <sheetViews>
    <sheetView topLeftCell="A13" workbookViewId="0">
      <selection sqref="A1:E24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66</v>
      </c>
    </row>
    <row r="2" spans="1:6" x14ac:dyDescent="0.25">
      <c r="A2" s="139" t="s">
        <v>164</v>
      </c>
      <c r="B2" s="139"/>
      <c r="C2" s="139"/>
      <c r="D2" s="139"/>
      <c r="E2" s="139"/>
      <c r="F2" s="139"/>
    </row>
    <row r="3" spans="1:6" ht="15.75" customHeight="1" x14ac:dyDescent="0.25">
      <c r="A3" s="282" t="s">
        <v>7</v>
      </c>
      <c r="B3" s="282"/>
      <c r="C3" s="282"/>
      <c r="D3" s="282"/>
      <c r="E3" s="282"/>
      <c r="F3" s="142"/>
    </row>
    <row r="4" spans="1:6" x14ac:dyDescent="0.25">
      <c r="A4" s="282" t="s">
        <v>65</v>
      </c>
      <c r="B4" s="282"/>
      <c r="C4" s="282"/>
      <c r="D4" s="282"/>
      <c r="E4" s="282"/>
    </row>
    <row r="5" spans="1:6" x14ac:dyDescent="0.25">
      <c r="A5" s="283" t="s">
        <v>5</v>
      </c>
      <c r="B5" s="283"/>
      <c r="C5" s="283"/>
      <c r="D5" s="283"/>
      <c r="E5" s="283"/>
    </row>
    <row r="6" spans="1:6" x14ac:dyDescent="0.25">
      <c r="A6" s="353"/>
      <c r="B6" s="353"/>
      <c r="C6" s="6"/>
      <c r="D6" s="6"/>
      <c r="E6" s="6"/>
    </row>
    <row r="7" spans="1:6" ht="20.25" customHeight="1" x14ac:dyDescent="0.25">
      <c r="A7" s="135" t="s">
        <v>10</v>
      </c>
      <c r="B7" s="136" t="s">
        <v>11</v>
      </c>
      <c r="C7" s="137" t="s">
        <v>12</v>
      </c>
      <c r="D7" s="137" t="s">
        <v>59</v>
      </c>
      <c r="E7" s="137" t="s">
        <v>28</v>
      </c>
    </row>
    <row r="8" spans="1:6" x14ac:dyDescent="0.25">
      <c r="A8" s="159"/>
      <c r="B8" s="60"/>
      <c r="C8" s="68"/>
      <c r="D8" s="84"/>
      <c r="E8" s="84"/>
    </row>
    <row r="9" spans="1:6" x14ac:dyDescent="0.25">
      <c r="A9" s="159"/>
      <c r="B9" s="60"/>
      <c r="C9" s="68"/>
      <c r="D9" s="84"/>
      <c r="E9" s="84"/>
    </row>
    <row r="10" spans="1:6" x14ac:dyDescent="0.25">
      <c r="A10" s="159"/>
      <c r="B10" s="60"/>
      <c r="C10" s="68"/>
      <c r="D10" s="84"/>
      <c r="E10" s="84"/>
    </row>
    <row r="11" spans="1:6" x14ac:dyDescent="0.25">
      <c r="A11" s="159"/>
      <c r="B11" s="60"/>
      <c r="C11" s="68"/>
      <c r="D11" s="84"/>
      <c r="E11" s="84"/>
    </row>
    <row r="12" spans="1:6" x14ac:dyDescent="0.25">
      <c r="A12" s="59"/>
      <c r="B12" s="85" t="s">
        <v>6</v>
      </c>
      <c r="C12" s="68">
        <f>SUM(C8:C11)</f>
        <v>0</v>
      </c>
      <c r="D12" s="84"/>
      <c r="E12" s="84"/>
    </row>
    <row r="13" spans="1:6" ht="29.25" customHeight="1" x14ac:dyDescent="0.25">
      <c r="A13" s="351" t="s">
        <v>270</v>
      </c>
      <c r="B13" s="352"/>
      <c r="C13" s="352"/>
      <c r="D13" s="352"/>
      <c r="E13" s="352"/>
    </row>
    <row r="14" spans="1:6" ht="13.5" customHeight="1" x14ac:dyDescent="0.25">
      <c r="A14" s="214"/>
      <c r="B14" s="215"/>
      <c r="C14" s="215"/>
      <c r="D14" s="215"/>
      <c r="E14" s="215"/>
    </row>
    <row r="15" spans="1:6" ht="13.5" customHeight="1" x14ac:dyDescent="0.25">
      <c r="A15" s="214"/>
      <c r="B15" s="215"/>
      <c r="C15" s="215"/>
      <c r="D15" s="215"/>
      <c r="E15" s="215"/>
    </row>
    <row r="16" spans="1:6" x14ac:dyDescent="0.25">
      <c r="A16" s="11"/>
      <c r="B16" s="41"/>
      <c r="C16" s="40"/>
      <c r="D16" s="39"/>
      <c r="E16" s="39"/>
    </row>
    <row r="17" spans="1:5" x14ac:dyDescent="0.25">
      <c r="A17" s="11"/>
      <c r="B17" s="41"/>
      <c r="C17" s="40"/>
      <c r="D17" s="39"/>
      <c r="E17" s="39"/>
    </row>
    <row r="18" spans="1:5" x14ac:dyDescent="0.25">
      <c r="A18" s="11"/>
      <c r="B18" s="41"/>
      <c r="C18" s="40"/>
      <c r="D18" s="39"/>
      <c r="E18" s="39"/>
    </row>
    <row r="19" spans="1:5" x14ac:dyDescent="0.25">
      <c r="A19" s="11"/>
      <c r="B19" s="41"/>
      <c r="C19" s="40"/>
      <c r="D19" s="39"/>
      <c r="E19" s="39"/>
    </row>
    <row r="20" spans="1:5" x14ac:dyDescent="0.25">
      <c r="A20" s="11"/>
      <c r="B20" s="41"/>
      <c r="C20" s="40"/>
      <c r="D20" s="39"/>
      <c r="E20" s="39"/>
    </row>
    <row r="21" spans="1:5" x14ac:dyDescent="0.25">
      <c r="A21" s="11"/>
      <c r="B21" s="41"/>
      <c r="C21" s="40"/>
      <c r="D21" s="39"/>
      <c r="E21" s="39"/>
    </row>
    <row r="22" spans="1:5" x14ac:dyDescent="0.25">
      <c r="A22" s="11"/>
      <c r="B22" s="41"/>
      <c r="C22" s="40"/>
      <c r="D22" s="39"/>
      <c r="E22" s="39"/>
    </row>
    <row r="23" spans="1:5" x14ac:dyDescent="0.25">
      <c r="A23" s="11"/>
      <c r="B23" s="41"/>
      <c r="C23" s="40"/>
      <c r="D23" s="39"/>
      <c r="E23" s="39"/>
    </row>
    <row r="24" spans="1:5" x14ac:dyDescent="0.25">
      <c r="A24" s="11"/>
      <c r="B24" s="41"/>
      <c r="C24" s="40"/>
      <c r="D24" s="39"/>
      <c r="E24" s="39"/>
    </row>
    <row r="25" spans="1:5" x14ac:dyDescent="0.25">
      <c r="A25" s="16"/>
      <c r="B25" s="316"/>
      <c r="C25" s="316"/>
      <c r="D25" s="317"/>
      <c r="E25" s="317"/>
    </row>
    <row r="26" spans="1:5" x14ac:dyDescent="0.25">
      <c r="A26" s="293" t="s">
        <v>32</v>
      </c>
      <c r="B26" s="294"/>
      <c r="C26" s="294"/>
      <c r="D26" s="294"/>
      <c r="E26" s="295"/>
    </row>
    <row r="27" spans="1:5" x14ac:dyDescent="0.25">
      <c r="A27" s="266" t="s">
        <v>121</v>
      </c>
      <c r="B27" s="267"/>
      <c r="C27" s="267"/>
      <c r="D27" s="267"/>
      <c r="E27" s="309"/>
    </row>
    <row r="28" spans="1:5" x14ac:dyDescent="0.25">
      <c r="A28" s="266" t="s">
        <v>122</v>
      </c>
      <c r="B28" s="267"/>
      <c r="C28" s="267"/>
      <c r="D28" s="267"/>
      <c r="E28" s="309"/>
    </row>
    <row r="29" spans="1:5" ht="17.25" customHeight="1" x14ac:dyDescent="0.25">
      <c r="A29" s="266" t="s">
        <v>139</v>
      </c>
      <c r="B29" s="267"/>
      <c r="C29" s="267"/>
      <c r="D29" s="267"/>
      <c r="E29" s="309"/>
    </row>
    <row r="30" spans="1:5" ht="18" customHeight="1" x14ac:dyDescent="0.25">
      <c r="A30" s="313" t="s">
        <v>140</v>
      </c>
      <c r="B30" s="314"/>
      <c r="C30" s="314"/>
      <c r="D30" s="314"/>
      <c r="E30" s="315"/>
    </row>
    <row r="31" spans="1:5" ht="21" customHeight="1" x14ac:dyDescent="0.25">
      <c r="A31" s="362" t="s">
        <v>138</v>
      </c>
      <c r="B31" s="363"/>
      <c r="C31" s="363"/>
      <c r="D31" s="363"/>
      <c r="E31" s="364"/>
    </row>
    <row r="32" spans="1:5" ht="16.5" x14ac:dyDescent="0.3">
      <c r="A32" s="38"/>
      <c r="B32" s="38"/>
      <c r="C32" s="38"/>
      <c r="D32" s="38"/>
      <c r="E32" s="38"/>
    </row>
    <row r="34" spans="1:5" x14ac:dyDescent="0.25">
      <c r="A34" s="18"/>
      <c r="B34" s="18"/>
      <c r="C34" s="18"/>
      <c r="D34" s="18"/>
      <c r="E34" s="18"/>
    </row>
  </sheetData>
  <protectedRanges>
    <protectedRange sqref="B8:D12 B16:D24" name="Rango1_1"/>
  </protectedRanges>
  <mergeCells count="12">
    <mergeCell ref="A31:E31"/>
    <mergeCell ref="A3:E3"/>
    <mergeCell ref="A4:E4"/>
    <mergeCell ref="A5:E5"/>
    <mergeCell ref="A6:B6"/>
    <mergeCell ref="B25:E25"/>
    <mergeCell ref="A26:E26"/>
    <mergeCell ref="A27:E27"/>
    <mergeCell ref="A28:E28"/>
    <mergeCell ref="A29:E29"/>
    <mergeCell ref="A30:E30"/>
    <mergeCell ref="A13:E13"/>
  </mergeCells>
  <pageMargins left="0.70866141732283472" right="0.70866141732283472" top="1.5354330708661419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57"/>
  <sheetViews>
    <sheetView topLeftCell="A3" workbookViewId="0">
      <selection sqref="A1:E47"/>
    </sheetView>
  </sheetViews>
  <sheetFormatPr baseColWidth="10" defaultColWidth="11.42578125" defaultRowHeight="15" x14ac:dyDescent="0.25"/>
  <cols>
    <col min="1" max="1" width="12.28515625" style="187" customWidth="1"/>
    <col min="2" max="2" width="63.140625" style="4" customWidth="1"/>
    <col min="3" max="3" width="12.28515625" style="4" bestFit="1" customWidth="1"/>
    <col min="4" max="4" width="8.140625" style="4" customWidth="1"/>
    <col min="5" max="5" width="35.42578125" style="235" customWidth="1"/>
    <col min="6" max="6" width="12.85546875" style="4" bestFit="1" customWidth="1"/>
    <col min="7" max="16384" width="11.42578125" style="4"/>
  </cols>
  <sheetData>
    <row r="1" spans="1:6" x14ac:dyDescent="0.25">
      <c r="A1" s="171"/>
      <c r="B1" s="1"/>
      <c r="C1" s="1"/>
      <c r="D1" s="1"/>
      <c r="E1" s="232" t="s">
        <v>67</v>
      </c>
    </row>
    <row r="2" spans="1:6" x14ac:dyDescent="0.25">
      <c r="A2" s="230" t="s">
        <v>164</v>
      </c>
      <c r="B2" s="139"/>
      <c r="C2" s="139"/>
      <c r="D2" s="139"/>
      <c r="E2" s="212"/>
      <c r="F2" s="139"/>
    </row>
    <row r="3" spans="1:6" ht="15.75" customHeight="1" x14ac:dyDescent="0.25">
      <c r="A3" s="282" t="s">
        <v>7</v>
      </c>
      <c r="B3" s="282"/>
      <c r="C3" s="282"/>
      <c r="D3" s="282"/>
      <c r="E3" s="282"/>
      <c r="F3" s="142"/>
    </row>
    <row r="4" spans="1:6" x14ac:dyDescent="0.25">
      <c r="A4" s="282" t="s">
        <v>65</v>
      </c>
      <c r="B4" s="282"/>
      <c r="C4" s="282"/>
      <c r="D4" s="282"/>
      <c r="E4" s="282"/>
    </row>
    <row r="5" spans="1:6" x14ac:dyDescent="0.25">
      <c r="A5" s="283" t="s">
        <v>68</v>
      </c>
      <c r="B5" s="283"/>
      <c r="C5" s="283"/>
      <c r="D5" s="283"/>
      <c r="E5" s="283"/>
    </row>
    <row r="6" spans="1:6" x14ac:dyDescent="0.25">
      <c r="A6" s="153"/>
      <c r="B6" s="134"/>
      <c r="C6" s="134"/>
      <c r="D6" s="134"/>
      <c r="E6" s="233"/>
    </row>
    <row r="7" spans="1:6" ht="24.75" customHeight="1" x14ac:dyDescent="0.25">
      <c r="A7" s="370" t="s">
        <v>69</v>
      </c>
      <c r="B7" s="370"/>
      <c r="C7" s="370"/>
      <c r="D7" s="370"/>
      <c r="E7" s="370"/>
    </row>
    <row r="8" spans="1:6" ht="22.5" customHeight="1" x14ac:dyDescent="0.25">
      <c r="A8" s="154" t="s">
        <v>10</v>
      </c>
      <c r="B8" s="136" t="s">
        <v>11</v>
      </c>
      <c r="C8" s="137" t="s">
        <v>13</v>
      </c>
      <c r="D8" s="137" t="s">
        <v>70</v>
      </c>
      <c r="E8" s="234" t="s">
        <v>71</v>
      </c>
    </row>
    <row r="9" spans="1:6" x14ac:dyDescent="0.25">
      <c r="A9" s="161">
        <v>5000</v>
      </c>
      <c r="B9" s="170" t="s">
        <v>271</v>
      </c>
      <c r="C9" s="68"/>
      <c r="D9" s="84"/>
      <c r="E9" s="166"/>
    </row>
    <row r="10" spans="1:6" x14ac:dyDescent="0.25">
      <c r="A10" s="161">
        <v>5100</v>
      </c>
      <c r="B10" s="170" t="s">
        <v>272</v>
      </c>
      <c r="C10" s="68"/>
      <c r="D10" s="84"/>
      <c r="E10" s="166"/>
    </row>
    <row r="11" spans="1:6" x14ac:dyDescent="0.25">
      <c r="A11" s="161">
        <v>5110</v>
      </c>
      <c r="B11" s="170" t="s">
        <v>273</v>
      </c>
      <c r="C11" s="68"/>
      <c r="D11" s="84"/>
      <c r="E11" s="166"/>
    </row>
    <row r="12" spans="1:6" x14ac:dyDescent="0.25">
      <c r="A12" s="160">
        <v>5111</v>
      </c>
      <c r="B12" s="60" t="s">
        <v>274</v>
      </c>
      <c r="C12" s="68">
        <v>11062768</v>
      </c>
      <c r="D12" s="231">
        <f>C12*100%/$C$37</f>
        <v>0.21846230397652902</v>
      </c>
      <c r="E12" s="166" t="s">
        <v>337</v>
      </c>
    </row>
    <row r="13" spans="1:6" x14ac:dyDescent="0.25">
      <c r="A13" s="160">
        <v>5112</v>
      </c>
      <c r="B13" s="60" t="s">
        <v>296</v>
      </c>
      <c r="C13" s="68">
        <v>2948626</v>
      </c>
      <c r="D13" s="231">
        <f t="shared" ref="D13:D36" si="0">C13*100%/$C$37</f>
        <v>5.8228070002471072E-2</v>
      </c>
      <c r="E13" s="166"/>
    </row>
    <row r="14" spans="1:6" x14ac:dyDescent="0.25">
      <c r="A14" s="160">
        <v>5113</v>
      </c>
      <c r="B14" s="60" t="s">
        <v>297</v>
      </c>
      <c r="C14" s="68">
        <v>2820841</v>
      </c>
      <c r="D14" s="231">
        <f t="shared" si="0"/>
        <v>5.5704632331750617E-2</v>
      </c>
      <c r="E14" s="166"/>
    </row>
    <row r="15" spans="1:6" x14ac:dyDescent="0.25">
      <c r="A15" s="160">
        <v>5114</v>
      </c>
      <c r="B15" s="60" t="s">
        <v>275</v>
      </c>
      <c r="C15" s="68">
        <v>2350281.63</v>
      </c>
      <c r="D15" s="231">
        <f t="shared" si="0"/>
        <v>4.6412248714201736E-2</v>
      </c>
      <c r="E15" s="166"/>
    </row>
    <row r="16" spans="1:6" x14ac:dyDescent="0.25">
      <c r="A16" s="160">
        <v>5115</v>
      </c>
      <c r="B16" s="60" t="s">
        <v>276</v>
      </c>
      <c r="C16" s="68">
        <v>4457092.8899999997</v>
      </c>
      <c r="D16" s="231">
        <f t="shared" si="0"/>
        <v>8.801655985073592E-2</v>
      </c>
      <c r="E16" s="166"/>
    </row>
    <row r="17" spans="1:5" x14ac:dyDescent="0.25">
      <c r="A17" s="160">
        <v>5116</v>
      </c>
      <c r="B17" s="60" t="s">
        <v>277</v>
      </c>
      <c r="C17" s="68">
        <v>995125</v>
      </c>
      <c r="D17" s="231">
        <f t="shared" si="0"/>
        <v>1.9651257284311073E-2</v>
      </c>
      <c r="E17" s="166"/>
    </row>
    <row r="18" spans="1:5" x14ac:dyDescent="0.25">
      <c r="A18" s="161">
        <v>5120</v>
      </c>
      <c r="B18" s="170" t="s">
        <v>278</v>
      </c>
      <c r="C18" s="68"/>
      <c r="D18" s="231"/>
      <c r="E18" s="166"/>
    </row>
    <row r="19" spans="1:5" ht="24" x14ac:dyDescent="0.25">
      <c r="A19" s="160">
        <v>5121</v>
      </c>
      <c r="B19" s="60" t="s">
        <v>279</v>
      </c>
      <c r="C19" s="68">
        <v>379087.24</v>
      </c>
      <c r="D19" s="231">
        <f t="shared" si="0"/>
        <v>7.4860353085686518E-3</v>
      </c>
      <c r="E19" s="166"/>
    </row>
    <row r="20" spans="1:5" x14ac:dyDescent="0.25">
      <c r="A20" s="160">
        <v>5122</v>
      </c>
      <c r="B20" s="60" t="s">
        <v>280</v>
      </c>
      <c r="C20" s="68">
        <v>287.93</v>
      </c>
      <c r="D20" s="231">
        <f t="shared" si="0"/>
        <v>5.6859052982004144E-6</v>
      </c>
      <c r="E20" s="166"/>
    </row>
    <row r="21" spans="1:5" ht="24" x14ac:dyDescent="0.25">
      <c r="A21" s="160">
        <v>5123</v>
      </c>
      <c r="B21" s="60" t="s">
        <v>281</v>
      </c>
      <c r="C21" s="68">
        <v>19250</v>
      </c>
      <c r="D21" s="231">
        <f t="shared" si="0"/>
        <v>3.801398846607091E-4</v>
      </c>
      <c r="E21" s="166"/>
    </row>
    <row r="22" spans="1:5" x14ac:dyDescent="0.25">
      <c r="A22" s="160">
        <v>5124</v>
      </c>
      <c r="B22" s="60" t="s">
        <v>282</v>
      </c>
      <c r="C22" s="68">
        <v>8100.54</v>
      </c>
      <c r="D22" s="231">
        <f t="shared" si="0"/>
        <v>1.5996562811893301E-4</v>
      </c>
      <c r="E22" s="166"/>
    </row>
    <row r="23" spans="1:5" x14ac:dyDescent="0.25">
      <c r="A23" s="160">
        <v>5125</v>
      </c>
      <c r="B23" s="60" t="s">
        <v>298</v>
      </c>
      <c r="C23" s="68">
        <v>1330192.1599999999</v>
      </c>
      <c r="D23" s="231">
        <f t="shared" si="0"/>
        <v>2.6268004897609325E-2</v>
      </c>
      <c r="E23" s="166"/>
    </row>
    <row r="24" spans="1:5" x14ac:dyDescent="0.25">
      <c r="A24" s="160">
        <v>5126</v>
      </c>
      <c r="B24" s="60" t="s">
        <v>283</v>
      </c>
      <c r="C24" s="68">
        <v>457930.97</v>
      </c>
      <c r="D24" s="231">
        <f t="shared" si="0"/>
        <v>9.043003954200865E-3</v>
      </c>
      <c r="E24" s="166"/>
    </row>
    <row r="25" spans="1:5" ht="24" x14ac:dyDescent="0.25">
      <c r="A25" s="160">
        <v>5127</v>
      </c>
      <c r="B25" s="60" t="s">
        <v>284</v>
      </c>
      <c r="C25" s="68">
        <v>74999.899999999994</v>
      </c>
      <c r="D25" s="231">
        <f t="shared" si="0"/>
        <v>1.4810625109384268E-3</v>
      </c>
      <c r="E25" s="166"/>
    </row>
    <row r="26" spans="1:5" x14ac:dyDescent="0.25">
      <c r="A26" s="160">
        <v>5129</v>
      </c>
      <c r="B26" s="60" t="s">
        <v>285</v>
      </c>
      <c r="C26" s="68">
        <v>39541.58</v>
      </c>
      <c r="D26" s="231">
        <f t="shared" si="0"/>
        <v>7.8084839794816639E-4</v>
      </c>
      <c r="E26" s="166"/>
    </row>
    <row r="27" spans="1:5" x14ac:dyDescent="0.25">
      <c r="A27" s="161">
        <v>5130</v>
      </c>
      <c r="B27" s="170" t="s">
        <v>286</v>
      </c>
      <c r="C27" s="68"/>
      <c r="D27" s="231"/>
      <c r="E27" s="166"/>
    </row>
    <row r="28" spans="1:5" x14ac:dyDescent="0.25">
      <c r="A28" s="160">
        <v>5131</v>
      </c>
      <c r="B28" s="60" t="s">
        <v>287</v>
      </c>
      <c r="C28" s="68">
        <v>9484516.9100000001</v>
      </c>
      <c r="D28" s="231">
        <f t="shared" si="0"/>
        <v>0.18729574879116598</v>
      </c>
      <c r="E28" s="166" t="s">
        <v>338</v>
      </c>
    </row>
    <row r="29" spans="1:5" x14ac:dyDescent="0.25">
      <c r="A29" s="160">
        <v>5132</v>
      </c>
      <c r="B29" s="60" t="s">
        <v>288</v>
      </c>
      <c r="C29" s="68">
        <v>456267</v>
      </c>
      <c r="D29" s="231">
        <f t="shared" si="0"/>
        <v>9.0101446625707928E-3</v>
      </c>
      <c r="E29" s="166"/>
    </row>
    <row r="30" spans="1:5" ht="14.25" customHeight="1" x14ac:dyDescent="0.25">
      <c r="A30" s="160">
        <v>5133</v>
      </c>
      <c r="B30" s="60" t="s">
        <v>289</v>
      </c>
      <c r="C30" s="68">
        <v>2236191.38</v>
      </c>
      <c r="D30" s="231">
        <f t="shared" si="0"/>
        <v>4.4159248481686855E-2</v>
      </c>
      <c r="E30" s="166"/>
    </row>
    <row r="31" spans="1:5" x14ac:dyDescent="0.25">
      <c r="A31" s="160">
        <v>5134</v>
      </c>
      <c r="B31" s="60" t="s">
        <v>290</v>
      </c>
      <c r="C31" s="68">
        <v>788415.44</v>
      </c>
      <c r="D31" s="231">
        <f t="shared" si="0"/>
        <v>1.5569254775393362E-2</v>
      </c>
      <c r="E31" s="166"/>
    </row>
    <row r="32" spans="1:5" ht="24.75" x14ac:dyDescent="0.25">
      <c r="A32" s="160">
        <v>5135</v>
      </c>
      <c r="B32" s="60" t="s">
        <v>291</v>
      </c>
      <c r="C32" s="68">
        <v>6153903.2199999997</v>
      </c>
      <c r="D32" s="231">
        <f t="shared" si="0"/>
        <v>0.1215243667669593</v>
      </c>
      <c r="E32" s="166" t="s">
        <v>339</v>
      </c>
    </row>
    <row r="33" spans="1:7" x14ac:dyDescent="0.25">
      <c r="A33" s="160">
        <v>5136</v>
      </c>
      <c r="B33" s="60" t="s">
        <v>292</v>
      </c>
      <c r="C33" s="68">
        <v>9340.5499999999993</v>
      </c>
      <c r="D33" s="231">
        <f t="shared" si="0"/>
        <v>1.8445275842429021E-4</v>
      </c>
      <c r="E33" s="166"/>
    </row>
    <row r="34" spans="1:7" x14ac:dyDescent="0.25">
      <c r="A34" s="160">
        <v>5137</v>
      </c>
      <c r="B34" s="60" t="s">
        <v>293</v>
      </c>
      <c r="C34" s="68">
        <v>94112.93</v>
      </c>
      <c r="D34" s="231">
        <f t="shared" si="0"/>
        <v>1.8584975768977344E-3</v>
      </c>
      <c r="E34" s="166"/>
    </row>
    <row r="35" spans="1:7" x14ac:dyDescent="0.25">
      <c r="A35" s="160">
        <v>5138</v>
      </c>
      <c r="B35" s="60" t="s">
        <v>294</v>
      </c>
      <c r="C35" s="68">
        <v>28251.51</v>
      </c>
      <c r="D35" s="231">
        <f t="shared" si="0"/>
        <v>5.5789744170861664E-4</v>
      </c>
      <c r="E35" s="166"/>
    </row>
    <row r="36" spans="1:7" x14ac:dyDescent="0.25">
      <c r="A36" s="160">
        <v>5139</v>
      </c>
      <c r="B36" s="60" t="s">
        <v>295</v>
      </c>
      <c r="C36" s="68">
        <v>4444129.76</v>
      </c>
      <c r="D36" s="231">
        <f t="shared" si="0"/>
        <v>8.776057009785064E-2</v>
      </c>
      <c r="E36" s="166"/>
      <c r="F36" s="192"/>
    </row>
    <row r="37" spans="1:7" x14ac:dyDescent="0.25">
      <c r="A37" s="160"/>
      <c r="B37" s="193" t="s">
        <v>6</v>
      </c>
      <c r="C37" s="97">
        <f>SUM(C9:C36)</f>
        <v>50639253.539999984</v>
      </c>
      <c r="D37" s="84"/>
      <c r="E37" s="166"/>
      <c r="F37" s="168"/>
    </row>
    <row r="38" spans="1:7" x14ac:dyDescent="0.25">
      <c r="A38" s="157"/>
      <c r="B38" s="148"/>
      <c r="C38" s="148"/>
      <c r="D38" s="148"/>
      <c r="F38" s="192"/>
      <c r="G38" s="192"/>
    </row>
    <row r="39" spans="1:7" x14ac:dyDescent="0.25">
      <c r="A39" s="190"/>
      <c r="B39" s="41"/>
      <c r="C39" s="40"/>
      <c r="D39" s="39"/>
      <c r="E39" s="236"/>
    </row>
    <row r="40" spans="1:7" x14ac:dyDescent="0.25">
      <c r="A40" s="190"/>
      <c r="B40" s="41"/>
      <c r="C40" s="40"/>
      <c r="D40" s="39"/>
      <c r="E40" s="236"/>
    </row>
    <row r="41" spans="1:7" x14ac:dyDescent="0.25">
      <c r="A41" s="190"/>
      <c r="B41" s="41"/>
      <c r="C41" s="40"/>
      <c r="D41" s="39"/>
      <c r="E41" s="236"/>
    </row>
    <row r="42" spans="1:7" x14ac:dyDescent="0.25">
      <c r="A42" s="190"/>
      <c r="B42" s="41"/>
      <c r="C42" s="40"/>
      <c r="D42" s="39"/>
      <c r="E42" s="236"/>
    </row>
    <row r="43" spans="1:7" x14ac:dyDescent="0.25">
      <c r="A43" s="190"/>
      <c r="B43" s="41"/>
      <c r="C43" s="40"/>
      <c r="D43" s="39"/>
      <c r="E43" s="236"/>
    </row>
    <row r="44" spans="1:7" x14ac:dyDescent="0.25">
      <c r="A44" s="190"/>
      <c r="B44" s="41"/>
      <c r="C44" s="40"/>
      <c r="D44" s="39"/>
      <c r="E44" s="236"/>
    </row>
    <row r="45" spans="1:7" x14ac:dyDescent="0.25">
      <c r="A45" s="190"/>
      <c r="B45" s="41"/>
      <c r="C45" s="40"/>
      <c r="D45" s="39"/>
      <c r="E45" s="236"/>
    </row>
    <row r="46" spans="1:7" x14ac:dyDescent="0.25">
      <c r="A46" s="190"/>
      <c r="B46" s="41"/>
      <c r="C46" s="40"/>
      <c r="D46" s="39"/>
      <c r="E46" s="236"/>
    </row>
    <row r="47" spans="1:7" x14ac:dyDescent="0.25">
      <c r="A47" s="190"/>
      <c r="B47" s="41"/>
      <c r="C47" s="40"/>
      <c r="D47" s="39"/>
      <c r="E47" s="236"/>
    </row>
    <row r="48" spans="1:7" x14ac:dyDescent="0.25">
      <c r="A48" s="190"/>
      <c r="B48" s="41"/>
      <c r="C48" s="40"/>
      <c r="D48" s="39"/>
      <c r="E48" s="236"/>
    </row>
    <row r="49" spans="1:5" x14ac:dyDescent="0.25">
      <c r="A49" s="191"/>
      <c r="B49" s="316"/>
      <c r="C49" s="316"/>
      <c r="D49" s="317"/>
      <c r="E49" s="317"/>
    </row>
    <row r="50" spans="1:5" x14ac:dyDescent="0.25">
      <c r="A50" s="293" t="s">
        <v>32</v>
      </c>
      <c r="B50" s="294"/>
      <c r="C50" s="294"/>
      <c r="D50" s="294"/>
      <c r="E50" s="295"/>
    </row>
    <row r="51" spans="1:5" x14ac:dyDescent="0.25">
      <c r="A51" s="266" t="s">
        <v>121</v>
      </c>
      <c r="B51" s="267"/>
      <c r="C51" s="267"/>
      <c r="D51" s="267"/>
      <c r="E51" s="309"/>
    </row>
    <row r="52" spans="1:5" x14ac:dyDescent="0.25">
      <c r="A52" s="266" t="s">
        <v>122</v>
      </c>
      <c r="B52" s="267"/>
      <c r="C52" s="267"/>
      <c r="D52" s="267"/>
      <c r="E52" s="309"/>
    </row>
    <row r="53" spans="1:5" x14ac:dyDescent="0.25">
      <c r="A53" s="266" t="s">
        <v>137</v>
      </c>
      <c r="B53" s="267"/>
      <c r="C53" s="267"/>
      <c r="D53" s="267"/>
      <c r="E53" s="309"/>
    </row>
    <row r="54" spans="1:5" x14ac:dyDescent="0.25">
      <c r="A54" s="266" t="s">
        <v>141</v>
      </c>
      <c r="B54" s="267"/>
      <c r="C54" s="267"/>
      <c r="D54" s="267"/>
      <c r="E54" s="309"/>
    </row>
    <row r="55" spans="1:5" x14ac:dyDescent="0.25">
      <c r="A55" s="270" t="s">
        <v>142</v>
      </c>
      <c r="B55" s="271"/>
      <c r="C55" s="271"/>
      <c r="D55" s="271"/>
      <c r="E55" s="369"/>
    </row>
    <row r="56" spans="1:5" x14ac:dyDescent="0.25">
      <c r="A56" s="188"/>
      <c r="B56" s="32"/>
      <c r="C56" s="42"/>
      <c r="D56" s="43"/>
      <c r="E56" s="237"/>
    </row>
    <row r="57" spans="1:5" x14ac:dyDescent="0.25">
      <c r="A57" s="189"/>
      <c r="B57" s="44"/>
      <c r="C57" s="45"/>
      <c r="D57" s="46"/>
      <c r="E57" s="238"/>
    </row>
  </sheetData>
  <protectedRanges>
    <protectedRange sqref="B39:D48 B9:D37" name="Rango1_1"/>
  </protectedRanges>
  <mergeCells count="11">
    <mergeCell ref="A55:E55"/>
    <mergeCell ref="A3:E3"/>
    <mergeCell ref="A4:E4"/>
    <mergeCell ref="A5:E5"/>
    <mergeCell ref="A7:E7"/>
    <mergeCell ref="B49:E49"/>
    <mergeCell ref="A50:E50"/>
    <mergeCell ref="A51:E51"/>
    <mergeCell ref="A52:E52"/>
    <mergeCell ref="A53:E53"/>
    <mergeCell ref="A54:E54"/>
  </mergeCells>
  <pageMargins left="0.70866141732283472" right="0.70866141732283472" top="1.3385826771653544" bottom="0.74803149606299213" header="0.31496062992125984" footer="0.31496062992125984"/>
  <pageSetup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0"/>
  <sheetViews>
    <sheetView topLeftCell="A13" workbookViewId="0">
      <selection sqref="A1:G30"/>
    </sheetView>
  </sheetViews>
  <sheetFormatPr baseColWidth="10" defaultColWidth="11.42578125" defaultRowHeight="15" x14ac:dyDescent="0.25"/>
  <cols>
    <col min="1" max="1" width="11.42578125" style="4"/>
    <col min="2" max="2" width="40" style="4" customWidth="1"/>
    <col min="3" max="3" width="17.140625" style="4" customWidth="1"/>
    <col min="4" max="4" width="16.5703125" style="4" customWidth="1"/>
    <col min="5" max="5" width="15.5703125" style="4" customWidth="1"/>
    <col min="6" max="6" width="14.140625" style="167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319" t="s">
        <v>72</v>
      </c>
      <c r="G1" s="319"/>
    </row>
    <row r="2" spans="1:7" x14ac:dyDescent="0.25">
      <c r="A2" s="139" t="s">
        <v>164</v>
      </c>
      <c r="B2" s="139"/>
      <c r="C2" s="139"/>
      <c r="D2" s="139"/>
      <c r="E2" s="139"/>
      <c r="F2" s="139"/>
      <c r="G2" s="139"/>
    </row>
    <row r="3" spans="1:7" ht="15.75" customHeight="1" x14ac:dyDescent="0.25">
      <c r="A3" s="282" t="s">
        <v>7</v>
      </c>
      <c r="B3" s="282"/>
      <c r="C3" s="282"/>
      <c r="D3" s="282"/>
      <c r="E3" s="282"/>
      <c r="F3" s="282"/>
      <c r="G3" s="282"/>
    </row>
    <row r="4" spans="1:7" x14ac:dyDescent="0.25">
      <c r="A4" s="282" t="s">
        <v>73</v>
      </c>
      <c r="B4" s="282"/>
      <c r="C4" s="282"/>
      <c r="D4" s="282"/>
      <c r="E4" s="282"/>
      <c r="F4" s="282"/>
      <c r="G4" s="282"/>
    </row>
    <row r="5" spans="1:7" x14ac:dyDescent="0.25">
      <c r="A5" s="283" t="s">
        <v>74</v>
      </c>
      <c r="B5" s="283"/>
      <c r="C5" s="283"/>
      <c r="D5" s="283"/>
      <c r="E5" s="283"/>
      <c r="F5" s="283"/>
      <c r="G5" s="283"/>
    </row>
    <row r="6" spans="1:7" x14ac:dyDescent="0.25">
      <c r="A6" s="353"/>
      <c r="B6" s="353"/>
      <c r="C6" s="6"/>
      <c r="D6" s="6"/>
      <c r="E6" s="6"/>
      <c r="F6" s="194"/>
      <c r="G6" s="5"/>
    </row>
    <row r="7" spans="1:7" ht="22.5" customHeight="1" x14ac:dyDescent="0.25">
      <c r="A7" s="135" t="s">
        <v>10</v>
      </c>
      <c r="B7" s="136" t="s">
        <v>11</v>
      </c>
      <c r="C7" s="137" t="s">
        <v>160</v>
      </c>
      <c r="D7" s="137" t="s">
        <v>161</v>
      </c>
      <c r="E7" s="137" t="s">
        <v>75</v>
      </c>
      <c r="F7" s="152" t="s">
        <v>12</v>
      </c>
      <c r="G7" s="137" t="s">
        <v>59</v>
      </c>
    </row>
    <row r="8" spans="1:7" x14ac:dyDescent="0.25">
      <c r="A8" s="169">
        <v>3000</v>
      </c>
      <c r="B8" s="170" t="s">
        <v>306</v>
      </c>
      <c r="C8" s="68"/>
      <c r="D8" s="84"/>
      <c r="E8" s="84"/>
      <c r="F8" s="159"/>
      <c r="G8" s="59"/>
    </row>
    <row r="9" spans="1:7" x14ac:dyDescent="0.25">
      <c r="A9" s="169">
        <v>3100</v>
      </c>
      <c r="B9" s="170" t="s">
        <v>307</v>
      </c>
      <c r="C9" s="68"/>
      <c r="D9" s="84"/>
      <c r="E9" s="84"/>
      <c r="F9" s="159"/>
      <c r="G9" s="59"/>
    </row>
    <row r="10" spans="1:7" x14ac:dyDescent="0.25">
      <c r="A10" s="169">
        <v>3110</v>
      </c>
      <c r="B10" s="170" t="s">
        <v>308</v>
      </c>
      <c r="C10" s="68"/>
      <c r="D10" s="84"/>
      <c r="E10" s="84"/>
      <c r="F10" s="159"/>
      <c r="G10" s="59"/>
    </row>
    <row r="11" spans="1:7" x14ac:dyDescent="0.25">
      <c r="A11" s="159" t="s">
        <v>299</v>
      </c>
      <c r="B11" s="60" t="s">
        <v>309</v>
      </c>
      <c r="C11" s="68">
        <v>11137489.01</v>
      </c>
      <c r="D11" s="84">
        <v>11137489.01</v>
      </c>
      <c r="E11" s="84"/>
      <c r="F11" s="159" t="s">
        <v>308</v>
      </c>
      <c r="G11" s="159" t="s">
        <v>212</v>
      </c>
    </row>
    <row r="12" spans="1:7" x14ac:dyDescent="0.25">
      <c r="A12" s="159" t="s">
        <v>350</v>
      </c>
      <c r="B12" s="60" t="s">
        <v>310</v>
      </c>
      <c r="C12" s="68">
        <v>0</v>
      </c>
      <c r="D12" s="68">
        <v>-5857659.46</v>
      </c>
      <c r="E12" s="84"/>
      <c r="F12" s="159"/>
      <c r="G12" s="159"/>
    </row>
    <row r="13" spans="1:7" x14ac:dyDescent="0.25">
      <c r="A13" s="169">
        <v>3220</v>
      </c>
      <c r="B13" s="170" t="s">
        <v>311</v>
      </c>
      <c r="C13" s="68"/>
      <c r="D13" s="84"/>
      <c r="E13" s="84"/>
      <c r="F13" s="159"/>
      <c r="G13" s="159"/>
    </row>
    <row r="14" spans="1:7" x14ac:dyDescent="0.25">
      <c r="A14" s="159" t="s">
        <v>300</v>
      </c>
      <c r="B14" s="60" t="s">
        <v>311</v>
      </c>
      <c r="C14" s="68">
        <v>1284125.96</v>
      </c>
      <c r="D14" s="84">
        <v>1284125.96</v>
      </c>
      <c r="E14" s="84"/>
      <c r="F14" s="159" t="s">
        <v>309</v>
      </c>
      <c r="G14" s="159" t="s">
        <v>212</v>
      </c>
    </row>
    <row r="15" spans="1:7" x14ac:dyDescent="0.25">
      <c r="A15" s="159" t="s">
        <v>301</v>
      </c>
      <c r="B15" s="60" t="s">
        <v>312</v>
      </c>
      <c r="C15" s="68">
        <v>535869.13</v>
      </c>
      <c r="D15" s="84">
        <v>535869.13</v>
      </c>
      <c r="E15" s="84"/>
      <c r="F15" s="159" t="s">
        <v>309</v>
      </c>
      <c r="G15" s="159" t="s">
        <v>212</v>
      </c>
    </row>
    <row r="16" spans="1:7" x14ac:dyDescent="0.25">
      <c r="A16" s="159" t="s">
        <v>302</v>
      </c>
      <c r="B16" s="60" t="s">
        <v>313</v>
      </c>
      <c r="C16" s="68">
        <v>-629520.82999999996</v>
      </c>
      <c r="D16" s="84">
        <v>-629520.82999999996</v>
      </c>
      <c r="E16" s="84"/>
      <c r="F16" s="159" t="s">
        <v>309</v>
      </c>
      <c r="G16" s="159" t="s">
        <v>212</v>
      </c>
    </row>
    <row r="17" spans="1:7" x14ac:dyDescent="0.25">
      <c r="A17" s="159" t="s">
        <v>303</v>
      </c>
      <c r="B17" s="60" t="s">
        <v>314</v>
      </c>
      <c r="C17" s="68">
        <v>242812.55</v>
      </c>
      <c r="D17" s="84">
        <v>242812.55</v>
      </c>
      <c r="E17" s="84"/>
      <c r="F17" s="159" t="s">
        <v>309</v>
      </c>
      <c r="G17" s="159" t="s">
        <v>212</v>
      </c>
    </row>
    <row r="18" spans="1:7" x14ac:dyDescent="0.25">
      <c r="A18" s="159" t="s">
        <v>304</v>
      </c>
      <c r="B18" s="60" t="s">
        <v>315</v>
      </c>
      <c r="C18" s="68">
        <v>1051174.7</v>
      </c>
      <c r="D18" s="84">
        <v>1051174.7</v>
      </c>
      <c r="E18" s="84"/>
      <c r="F18" s="159" t="s">
        <v>309</v>
      </c>
      <c r="G18" s="159" t="s">
        <v>212</v>
      </c>
    </row>
    <row r="19" spans="1:7" x14ac:dyDescent="0.25">
      <c r="A19" s="159" t="s">
        <v>305</v>
      </c>
      <c r="B19" s="60" t="s">
        <v>316</v>
      </c>
      <c r="C19" s="68">
        <v>-8730125.1500000004</v>
      </c>
      <c r="D19" s="84">
        <v>-8730125.1500000004</v>
      </c>
      <c r="E19" s="84"/>
      <c r="F19" s="159" t="s">
        <v>309</v>
      </c>
      <c r="G19" s="159" t="s">
        <v>212</v>
      </c>
    </row>
    <row r="20" spans="1:7" x14ac:dyDescent="0.25">
      <c r="A20" s="159" t="s">
        <v>351</v>
      </c>
      <c r="B20" s="244" t="s">
        <v>352</v>
      </c>
      <c r="C20" s="245">
        <v>61366.55</v>
      </c>
      <c r="D20" s="245">
        <v>61366.55</v>
      </c>
      <c r="E20" s="84"/>
      <c r="F20" s="159" t="s">
        <v>309</v>
      </c>
      <c r="G20" s="159" t="s">
        <v>212</v>
      </c>
    </row>
    <row r="21" spans="1:7" x14ac:dyDescent="0.25">
      <c r="A21" s="59"/>
      <c r="B21" s="85" t="s">
        <v>6</v>
      </c>
      <c r="C21" s="68">
        <f>SUM(C8:C20)</f>
        <v>4953191.919999999</v>
      </c>
      <c r="D21" s="68">
        <f>SUM(D8:D20)</f>
        <v>-904467.54000000074</v>
      </c>
      <c r="E21" s="84"/>
      <c r="F21" s="159"/>
      <c r="G21" s="59"/>
    </row>
    <row r="22" spans="1:7" x14ac:dyDescent="0.25">
      <c r="A22" s="148"/>
      <c r="B22" s="148"/>
      <c r="C22" s="148"/>
      <c r="D22" s="148"/>
      <c r="G22" s="16"/>
    </row>
    <row r="23" spans="1:7" x14ac:dyDescent="0.25">
      <c r="A23" s="15"/>
      <c r="B23" s="32"/>
      <c r="C23" s="33"/>
      <c r="D23" s="34"/>
      <c r="E23" s="34"/>
      <c r="F23" s="155"/>
      <c r="G23" s="16"/>
    </row>
    <row r="24" spans="1:7" x14ac:dyDescent="0.25">
      <c r="A24" s="15"/>
      <c r="B24" s="32"/>
      <c r="C24" s="33"/>
      <c r="D24" s="34"/>
      <c r="E24" s="34"/>
      <c r="F24" s="155"/>
      <c r="G24" s="16"/>
    </row>
    <row r="25" spans="1:7" x14ac:dyDescent="0.25">
      <c r="A25" s="15"/>
      <c r="B25" s="32"/>
      <c r="C25" s="33"/>
      <c r="D25" s="34"/>
      <c r="E25" s="34"/>
      <c r="F25" s="155"/>
      <c r="G25" s="16"/>
    </row>
    <row r="26" spans="1:7" x14ac:dyDescent="0.25">
      <c r="A26" s="15"/>
      <c r="B26" s="32"/>
      <c r="C26" s="33"/>
      <c r="D26" s="34"/>
      <c r="E26" s="34"/>
      <c r="F26" s="155"/>
      <c r="G26" s="16"/>
    </row>
    <row r="27" spans="1:7" x14ac:dyDescent="0.25">
      <c r="A27" s="15"/>
      <c r="B27" s="32"/>
      <c r="C27" s="33"/>
      <c r="D27" s="34"/>
      <c r="E27" s="34"/>
      <c r="F27" s="155"/>
      <c r="G27" s="16"/>
    </row>
    <row r="28" spans="1:7" x14ac:dyDescent="0.25">
      <c r="A28" s="15"/>
      <c r="B28" s="32"/>
      <c r="C28" s="33"/>
      <c r="D28" s="34"/>
      <c r="E28" s="34"/>
      <c r="F28" s="210"/>
      <c r="G28" s="211"/>
    </row>
    <row r="29" spans="1:7" x14ac:dyDescent="0.25">
      <c r="A29" s="15"/>
      <c r="B29" s="32"/>
      <c r="C29" s="33"/>
      <c r="D29" s="34"/>
      <c r="E29" s="34"/>
      <c r="F29" s="210"/>
      <c r="G29" s="211"/>
    </row>
    <row r="30" spans="1:7" x14ac:dyDescent="0.25">
      <c r="A30" s="15"/>
      <c r="B30" s="32"/>
      <c r="C30" s="33"/>
      <c r="D30" s="34"/>
      <c r="E30" s="34"/>
      <c r="F30" s="210"/>
      <c r="G30" s="211"/>
    </row>
    <row r="31" spans="1:7" x14ac:dyDescent="0.25">
      <c r="A31" s="15"/>
      <c r="B31" s="32"/>
      <c r="C31" s="33"/>
      <c r="D31" s="34"/>
      <c r="E31" s="34"/>
      <c r="F31" s="210"/>
      <c r="G31" s="211"/>
    </row>
    <row r="32" spans="1:7" x14ac:dyDescent="0.25">
      <c r="A32" s="16"/>
      <c r="B32" s="316"/>
      <c r="C32" s="316"/>
      <c r="D32" s="317"/>
      <c r="E32" s="317"/>
      <c r="F32" s="155"/>
      <c r="G32" s="16"/>
    </row>
    <row r="33" spans="1:7" x14ac:dyDescent="0.25">
      <c r="A33" s="293" t="s">
        <v>32</v>
      </c>
      <c r="B33" s="294"/>
      <c r="C33" s="294"/>
      <c r="D33" s="294"/>
      <c r="E33" s="294"/>
      <c r="F33" s="294"/>
      <c r="G33" s="295"/>
    </row>
    <row r="34" spans="1:7" ht="15" customHeight="1" x14ac:dyDescent="0.25">
      <c r="A34" s="264" t="s">
        <v>143</v>
      </c>
      <c r="B34" s="265"/>
      <c r="C34" s="265"/>
      <c r="D34" s="265"/>
      <c r="E34" s="265"/>
      <c r="F34" s="265"/>
      <c r="G34" s="308"/>
    </row>
    <row r="35" spans="1:7" ht="15" customHeight="1" x14ac:dyDescent="0.25">
      <c r="A35" s="266" t="s">
        <v>144</v>
      </c>
      <c r="B35" s="267"/>
      <c r="C35" s="267"/>
      <c r="D35" s="267"/>
      <c r="E35" s="267"/>
      <c r="F35" s="267"/>
      <c r="G35" s="309"/>
    </row>
    <row r="36" spans="1:7" ht="15" customHeight="1" x14ac:dyDescent="0.25">
      <c r="A36" s="371" t="s">
        <v>145</v>
      </c>
      <c r="B36" s="372"/>
      <c r="C36" s="372"/>
      <c r="D36" s="372"/>
      <c r="E36" s="372"/>
      <c r="F36" s="372"/>
      <c r="G36" s="373"/>
    </row>
    <row r="37" spans="1:7" ht="15" customHeight="1" x14ac:dyDescent="0.25">
      <c r="A37" s="266" t="s">
        <v>134</v>
      </c>
      <c r="B37" s="267"/>
      <c r="C37" s="267"/>
      <c r="D37" s="267"/>
      <c r="E37" s="267"/>
      <c r="F37" s="267"/>
      <c r="G37" s="309"/>
    </row>
    <row r="38" spans="1:7" ht="15" customHeight="1" x14ac:dyDescent="0.25">
      <c r="A38" s="266" t="s">
        <v>146</v>
      </c>
      <c r="B38" s="267"/>
      <c r="C38" s="267"/>
      <c r="D38" s="267"/>
      <c r="E38" s="267"/>
      <c r="F38" s="267"/>
      <c r="G38" s="309"/>
    </row>
    <row r="39" spans="1:7" ht="15" customHeight="1" x14ac:dyDescent="0.25">
      <c r="A39" s="266" t="s">
        <v>147</v>
      </c>
      <c r="B39" s="267"/>
      <c r="C39" s="267"/>
      <c r="D39" s="267"/>
      <c r="E39" s="267"/>
      <c r="F39" s="267"/>
      <c r="G39" s="309"/>
    </row>
    <row r="40" spans="1:7" ht="15" customHeight="1" x14ac:dyDescent="0.25">
      <c r="A40" s="362" t="s">
        <v>148</v>
      </c>
      <c r="B40" s="363"/>
      <c r="C40" s="363"/>
      <c r="D40" s="363"/>
      <c r="E40" s="363"/>
      <c r="F40" s="363"/>
      <c r="G40" s="364"/>
    </row>
  </sheetData>
  <protectedRanges>
    <protectedRange sqref="B23:D31 B8:D21" name="Rango1_1"/>
  </protectedRanges>
  <mergeCells count="14">
    <mergeCell ref="F1:G1"/>
    <mergeCell ref="A39:G39"/>
    <mergeCell ref="A40:G40"/>
    <mergeCell ref="A33:G33"/>
    <mergeCell ref="A34:G34"/>
    <mergeCell ref="A35:G35"/>
    <mergeCell ref="A36:G36"/>
    <mergeCell ref="A37:G37"/>
    <mergeCell ref="A38:G38"/>
    <mergeCell ref="B32:E32"/>
    <mergeCell ref="A3:G3"/>
    <mergeCell ref="A4:G4"/>
    <mergeCell ref="A5:G5"/>
    <mergeCell ref="A6:B6"/>
  </mergeCells>
  <phoneticPr fontId="32" type="noConversion"/>
  <pageMargins left="0.70866141732283472" right="0.70866141732283472" top="1.5354330708661419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workbookViewId="0">
      <selection sqref="A1:G21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2.42578125" style="4" customWidth="1"/>
    <col min="6" max="6" width="14.7109375" style="4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319" t="s">
        <v>76</v>
      </c>
      <c r="G1" s="319"/>
    </row>
    <row r="2" spans="1:7" x14ac:dyDescent="0.25">
      <c r="A2" s="318" t="s">
        <v>340</v>
      </c>
      <c r="B2" s="318"/>
      <c r="C2" s="318"/>
      <c r="D2" s="318"/>
      <c r="E2" s="318"/>
      <c r="F2" s="318"/>
      <c r="G2" s="318"/>
    </row>
    <row r="3" spans="1:7" ht="15.75" customHeight="1" x14ac:dyDescent="0.25">
      <c r="A3" s="282" t="s">
        <v>7</v>
      </c>
      <c r="B3" s="282"/>
      <c r="C3" s="282"/>
      <c r="D3" s="282"/>
      <c r="E3" s="282"/>
      <c r="F3" s="282"/>
      <c r="G3" s="282"/>
    </row>
    <row r="4" spans="1:7" x14ac:dyDescent="0.25">
      <c r="A4" s="282" t="s">
        <v>73</v>
      </c>
      <c r="B4" s="282"/>
      <c r="C4" s="282"/>
      <c r="D4" s="282"/>
      <c r="E4" s="282"/>
      <c r="F4" s="282"/>
      <c r="G4" s="282"/>
    </row>
    <row r="5" spans="1:7" x14ac:dyDescent="0.25">
      <c r="A5" s="283" t="s">
        <v>77</v>
      </c>
      <c r="B5" s="283"/>
      <c r="C5" s="283"/>
      <c r="D5" s="283"/>
      <c r="E5" s="283"/>
      <c r="F5" s="283"/>
      <c r="G5" s="283"/>
    </row>
    <row r="6" spans="1:7" x14ac:dyDescent="0.25">
      <c r="A6" s="353"/>
      <c r="B6" s="353"/>
      <c r="C6" s="6"/>
      <c r="D6" s="6"/>
      <c r="E6" s="6"/>
      <c r="F6" s="5"/>
      <c r="G6" s="5"/>
    </row>
    <row r="7" spans="1:7" ht="22.5" customHeight="1" x14ac:dyDescent="0.25">
      <c r="A7" s="135" t="s">
        <v>10</v>
      </c>
      <c r="B7" s="136" t="s">
        <v>11</v>
      </c>
      <c r="C7" s="137" t="s">
        <v>160</v>
      </c>
      <c r="D7" s="137" t="s">
        <v>161</v>
      </c>
      <c r="E7" s="137" t="s">
        <v>75</v>
      </c>
      <c r="F7" s="137" t="s">
        <v>12</v>
      </c>
      <c r="G7" s="137" t="s">
        <v>59</v>
      </c>
    </row>
    <row r="8" spans="1:7" x14ac:dyDescent="0.25">
      <c r="A8" s="159">
        <v>3000</v>
      </c>
      <c r="B8" s="60" t="s">
        <v>317</v>
      </c>
      <c r="C8" s="68"/>
      <c r="D8" s="84"/>
      <c r="E8" s="84"/>
      <c r="F8" s="59"/>
      <c r="G8" s="59"/>
    </row>
    <row r="9" spans="1:7" ht="24" x14ac:dyDescent="0.25">
      <c r="A9" s="159">
        <v>3100</v>
      </c>
      <c r="B9" s="60" t="s">
        <v>318</v>
      </c>
      <c r="C9" s="68"/>
      <c r="D9" s="84"/>
      <c r="E9" s="84"/>
      <c r="F9" s="59"/>
      <c r="G9" s="59"/>
    </row>
    <row r="10" spans="1:7" x14ac:dyDescent="0.25">
      <c r="A10" s="159">
        <v>3110</v>
      </c>
      <c r="B10" s="60" t="s">
        <v>308</v>
      </c>
      <c r="C10" s="68"/>
      <c r="D10" s="84"/>
      <c r="E10" s="84"/>
      <c r="F10" s="59"/>
      <c r="G10" s="59"/>
    </row>
    <row r="11" spans="1:7" x14ac:dyDescent="0.25">
      <c r="A11" s="159" t="s">
        <v>299</v>
      </c>
      <c r="B11" s="60" t="s">
        <v>309</v>
      </c>
      <c r="C11" s="68">
        <v>11137489.01</v>
      </c>
      <c r="D11" s="84">
        <v>11137489.01</v>
      </c>
      <c r="E11" s="158" t="s">
        <v>319</v>
      </c>
      <c r="F11" s="159" t="s">
        <v>308</v>
      </c>
      <c r="G11" s="159" t="s">
        <v>212</v>
      </c>
    </row>
    <row r="12" spans="1:7" x14ac:dyDescent="0.25">
      <c r="A12" s="59"/>
      <c r="B12" s="85" t="s">
        <v>6</v>
      </c>
      <c r="C12" s="68">
        <f>SUM(C8:C11)</f>
        <v>11137489.01</v>
      </c>
      <c r="D12" s="68">
        <f>SUM(D8:D11)</f>
        <v>11137489.01</v>
      </c>
      <c r="E12" s="84"/>
      <c r="F12" s="59"/>
      <c r="G12" s="59"/>
    </row>
    <row r="13" spans="1:7" x14ac:dyDescent="0.25">
      <c r="A13" s="148"/>
      <c r="B13" s="148"/>
      <c r="C13" s="148"/>
      <c r="D13" s="148"/>
      <c r="G13" s="149"/>
    </row>
    <row r="14" spans="1:7" x14ac:dyDescent="0.25">
      <c r="A14" s="15"/>
      <c r="B14" s="32"/>
      <c r="C14" s="33"/>
      <c r="D14" s="34"/>
      <c r="E14" s="34"/>
      <c r="F14" s="16"/>
      <c r="G14" s="16"/>
    </row>
    <row r="15" spans="1:7" x14ac:dyDescent="0.25">
      <c r="A15" s="15"/>
      <c r="B15" s="32"/>
      <c r="C15" s="33"/>
      <c r="D15" s="34"/>
      <c r="E15" s="34"/>
      <c r="F15" s="16"/>
      <c r="G15" s="16"/>
    </row>
    <row r="16" spans="1:7" x14ac:dyDescent="0.25">
      <c r="A16" s="15"/>
      <c r="B16" s="32"/>
      <c r="C16" s="33"/>
      <c r="D16" s="34"/>
      <c r="E16" s="34"/>
      <c r="F16" s="16"/>
      <c r="G16" s="16"/>
    </row>
    <row r="17" spans="1:7" x14ac:dyDescent="0.25">
      <c r="A17" s="15"/>
      <c r="B17" s="32"/>
      <c r="C17" s="33"/>
      <c r="D17" s="34"/>
      <c r="E17" s="34"/>
      <c r="F17" s="16"/>
      <c r="G17" s="16"/>
    </row>
    <row r="18" spans="1:7" x14ac:dyDescent="0.25">
      <c r="A18" s="15"/>
      <c r="B18" s="32"/>
      <c r="C18" s="33"/>
      <c r="D18" s="34"/>
      <c r="E18" s="34"/>
      <c r="F18" s="16"/>
      <c r="G18" s="16"/>
    </row>
    <row r="19" spans="1:7" x14ac:dyDescent="0.25">
      <c r="A19" s="15"/>
      <c r="B19" s="32"/>
      <c r="C19" s="33"/>
      <c r="D19" s="34"/>
      <c r="E19" s="34"/>
      <c r="F19" s="211"/>
      <c r="G19" s="211"/>
    </row>
    <row r="20" spans="1:7" x14ac:dyDescent="0.25">
      <c r="A20" s="15"/>
      <c r="B20" s="32"/>
      <c r="C20" s="33"/>
      <c r="D20" s="34"/>
      <c r="E20" s="34"/>
      <c r="F20" s="211"/>
      <c r="G20" s="211"/>
    </row>
    <row r="21" spans="1:7" x14ac:dyDescent="0.25">
      <c r="A21" s="15"/>
      <c r="B21" s="32"/>
      <c r="C21" s="33"/>
      <c r="D21" s="34"/>
      <c r="E21" s="34"/>
      <c r="F21" s="211"/>
      <c r="G21" s="211"/>
    </row>
    <row r="22" spans="1:7" x14ac:dyDescent="0.25">
      <c r="A22" s="16"/>
      <c r="B22" s="316"/>
      <c r="C22" s="316"/>
      <c r="D22" s="317"/>
      <c r="E22" s="317"/>
      <c r="F22" s="16"/>
      <c r="G22" s="16"/>
    </row>
    <row r="23" spans="1:7" x14ac:dyDescent="0.25">
      <c r="A23" s="293" t="s">
        <v>32</v>
      </c>
      <c r="B23" s="294"/>
      <c r="C23" s="294"/>
      <c r="D23" s="294"/>
      <c r="E23" s="294"/>
      <c r="F23" s="294"/>
      <c r="G23" s="295"/>
    </row>
    <row r="24" spans="1:7" x14ac:dyDescent="0.25">
      <c r="A24" s="264" t="s">
        <v>143</v>
      </c>
      <c r="B24" s="265"/>
      <c r="C24" s="265"/>
      <c r="D24" s="265"/>
      <c r="E24" s="265"/>
      <c r="F24" s="265"/>
      <c r="G24" s="308"/>
    </row>
    <row r="25" spans="1:7" x14ac:dyDescent="0.25">
      <c r="A25" s="266" t="s">
        <v>144</v>
      </c>
      <c r="B25" s="267"/>
      <c r="C25" s="267"/>
      <c r="D25" s="267"/>
      <c r="E25" s="267"/>
      <c r="F25" s="267"/>
      <c r="G25" s="309"/>
    </row>
    <row r="26" spans="1:7" x14ac:dyDescent="0.25">
      <c r="A26" s="371" t="s">
        <v>145</v>
      </c>
      <c r="B26" s="372"/>
      <c r="C26" s="372"/>
      <c r="D26" s="372"/>
      <c r="E26" s="372"/>
      <c r="F26" s="372"/>
      <c r="G26" s="373"/>
    </row>
    <row r="27" spans="1:7" x14ac:dyDescent="0.25">
      <c r="A27" s="266" t="s">
        <v>134</v>
      </c>
      <c r="B27" s="267"/>
      <c r="C27" s="267"/>
      <c r="D27" s="267"/>
      <c r="E27" s="267"/>
      <c r="F27" s="267"/>
      <c r="G27" s="309"/>
    </row>
    <row r="28" spans="1:7" x14ac:dyDescent="0.25">
      <c r="A28" s="266" t="s">
        <v>146</v>
      </c>
      <c r="B28" s="267"/>
      <c r="C28" s="267"/>
      <c r="D28" s="267"/>
      <c r="E28" s="267"/>
      <c r="F28" s="267"/>
      <c r="G28" s="309"/>
    </row>
    <row r="29" spans="1:7" x14ac:dyDescent="0.25">
      <c r="A29" s="266" t="s">
        <v>147</v>
      </c>
      <c r="B29" s="267"/>
      <c r="C29" s="267"/>
      <c r="D29" s="267"/>
      <c r="E29" s="267"/>
      <c r="F29" s="267"/>
      <c r="G29" s="309"/>
    </row>
    <row r="30" spans="1:7" ht="15" customHeight="1" x14ac:dyDescent="0.25">
      <c r="A30" s="362" t="s">
        <v>148</v>
      </c>
      <c r="B30" s="363"/>
      <c r="C30" s="363"/>
      <c r="D30" s="363"/>
      <c r="E30" s="363"/>
      <c r="F30" s="363"/>
      <c r="G30" s="364"/>
    </row>
  </sheetData>
  <protectedRanges>
    <protectedRange sqref="B14:D21 B8:D12" name="Rango1_1"/>
  </protectedRanges>
  <mergeCells count="15">
    <mergeCell ref="F1:G1"/>
    <mergeCell ref="A29:G29"/>
    <mergeCell ref="A30:G30"/>
    <mergeCell ref="A23:G23"/>
    <mergeCell ref="A24:G24"/>
    <mergeCell ref="A25:G25"/>
    <mergeCell ref="A26:G26"/>
    <mergeCell ref="A27:G27"/>
    <mergeCell ref="A28:G28"/>
    <mergeCell ref="B22:E22"/>
    <mergeCell ref="A2:G2"/>
    <mergeCell ref="A3:G3"/>
    <mergeCell ref="A4:G4"/>
    <mergeCell ref="A5:G5"/>
    <mergeCell ref="A6:B6"/>
  </mergeCells>
  <pageMargins left="0.31496062992125984" right="0.31496062992125984" top="1.5354330708661419" bottom="0.74803149606299213" header="0.31496062992125984" footer="0.31496062992125984"/>
  <pageSetup scale="10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5"/>
  <sheetViews>
    <sheetView topLeftCell="A19" workbookViewId="0">
      <selection sqref="A1:C38"/>
    </sheetView>
  </sheetViews>
  <sheetFormatPr baseColWidth="10" defaultColWidth="11.42578125" defaultRowHeight="15" x14ac:dyDescent="0.25"/>
  <cols>
    <col min="1" max="1" width="64.85546875" style="49" customWidth="1"/>
    <col min="2" max="3" width="20.7109375" style="49" customWidth="1"/>
    <col min="4" max="16384" width="11.42578125" style="49"/>
  </cols>
  <sheetData>
    <row r="1" spans="1:6" x14ac:dyDescent="0.25">
      <c r="A1" s="47"/>
      <c r="B1" s="47"/>
      <c r="C1" s="48" t="s">
        <v>78</v>
      </c>
    </row>
    <row r="2" spans="1:6" x14ac:dyDescent="0.25">
      <c r="A2" s="139" t="s">
        <v>164</v>
      </c>
      <c r="B2" s="139"/>
      <c r="C2" s="139"/>
      <c r="D2" s="139"/>
      <c r="E2" s="139"/>
      <c r="F2" s="139"/>
    </row>
    <row r="3" spans="1:6" ht="15.75" customHeight="1" x14ac:dyDescent="0.25">
      <c r="A3" s="374" t="s">
        <v>7</v>
      </c>
      <c r="B3" s="374"/>
      <c r="C3" s="374"/>
      <c r="D3" s="143"/>
      <c r="E3" s="143"/>
      <c r="F3" s="143"/>
    </row>
    <row r="4" spans="1:6" x14ac:dyDescent="0.25">
      <c r="A4" s="374" t="s">
        <v>79</v>
      </c>
      <c r="B4" s="374"/>
      <c r="C4" s="374"/>
      <c r="D4" s="143"/>
      <c r="E4" s="143"/>
      <c r="F4" s="143"/>
    </row>
    <row r="5" spans="1:6" x14ac:dyDescent="0.25">
      <c r="A5" s="375" t="s">
        <v>1</v>
      </c>
      <c r="B5" s="375"/>
      <c r="C5" s="375"/>
    </row>
    <row r="6" spans="1:6" x14ac:dyDescent="0.25">
      <c r="A6" s="242"/>
      <c r="B6" s="242"/>
      <c r="C6" s="242"/>
    </row>
    <row r="7" spans="1:6" ht="22.5" customHeight="1" x14ac:dyDescent="0.25">
      <c r="A7" s="243" t="s">
        <v>353</v>
      </c>
      <c r="B7" s="110"/>
      <c r="C7" s="110"/>
    </row>
    <row r="8" spans="1:6" x14ac:dyDescent="0.25">
      <c r="A8" s="144" t="s">
        <v>0</v>
      </c>
      <c r="B8" s="145">
        <v>2021</v>
      </c>
      <c r="C8" s="145">
        <v>2020</v>
      </c>
    </row>
    <row r="9" spans="1:6" x14ac:dyDescent="0.25">
      <c r="A9" s="246" t="s">
        <v>320</v>
      </c>
      <c r="B9" s="252">
        <v>28172</v>
      </c>
      <c r="C9" s="252">
        <v>55671</v>
      </c>
    </row>
    <row r="10" spans="1:6" x14ac:dyDescent="0.25">
      <c r="A10" s="247" t="s">
        <v>354</v>
      </c>
      <c r="B10" s="251">
        <v>1571467.89</v>
      </c>
      <c r="C10" s="251">
        <v>1793786.48</v>
      </c>
    </row>
    <row r="11" spans="1:6" x14ac:dyDescent="0.25">
      <c r="A11" s="246" t="s">
        <v>355</v>
      </c>
      <c r="B11" s="252">
        <v>0</v>
      </c>
      <c r="C11" s="252">
        <v>0</v>
      </c>
    </row>
    <row r="12" spans="1:6" x14ac:dyDescent="0.25">
      <c r="A12" s="246" t="s">
        <v>80</v>
      </c>
      <c r="B12" s="252">
        <v>0</v>
      </c>
      <c r="C12" s="252">
        <v>0</v>
      </c>
    </row>
    <row r="13" spans="1:6" x14ac:dyDescent="0.25">
      <c r="A13" s="246" t="s">
        <v>356</v>
      </c>
      <c r="B13" s="252">
        <v>0</v>
      </c>
      <c r="C13" s="252">
        <v>0</v>
      </c>
    </row>
    <row r="14" spans="1:6" x14ac:dyDescent="0.25">
      <c r="A14" s="248" t="s">
        <v>357</v>
      </c>
      <c r="B14" s="252">
        <v>0</v>
      </c>
      <c r="C14" s="252">
        <v>0</v>
      </c>
    </row>
    <row r="15" spans="1:6" x14ac:dyDescent="0.25">
      <c r="A15" s="246" t="s">
        <v>358</v>
      </c>
      <c r="B15" s="252">
        <v>0</v>
      </c>
      <c r="C15" s="252">
        <v>0</v>
      </c>
    </row>
    <row r="16" spans="1:6" x14ac:dyDescent="0.25">
      <c r="A16" s="249" t="s">
        <v>359</v>
      </c>
      <c r="B16" s="253">
        <f>SUM(B9:B15)</f>
        <v>1599639.89</v>
      </c>
      <c r="C16" s="253">
        <f>SUM(C9:C15)</f>
        <v>1849457.48</v>
      </c>
    </row>
    <row r="17" spans="1:7" x14ac:dyDescent="0.25">
      <c r="A17" s="148"/>
      <c r="B17" s="148"/>
      <c r="C17" s="148"/>
      <c r="D17" s="4"/>
      <c r="E17" s="4"/>
      <c r="F17" s="241"/>
      <c r="G17" s="4"/>
    </row>
    <row r="18" spans="1:7" x14ac:dyDescent="0.25">
      <c r="A18" s="148"/>
      <c r="B18" s="148"/>
      <c r="C18" s="148"/>
      <c r="D18" s="4"/>
      <c r="E18" s="4"/>
      <c r="F18" s="241"/>
      <c r="G18" s="4"/>
    </row>
    <row r="19" spans="1:7" ht="27" customHeight="1" x14ac:dyDescent="0.25">
      <c r="A19" s="376" t="s">
        <v>360</v>
      </c>
      <c r="B19" s="377"/>
      <c r="C19" s="377"/>
      <c r="D19" s="4"/>
      <c r="E19" s="4"/>
      <c r="F19" s="241"/>
      <c r="G19" s="4"/>
    </row>
    <row r="20" spans="1:7" x14ac:dyDescent="0.25">
      <c r="A20" s="144" t="s">
        <v>0</v>
      </c>
      <c r="B20" s="145">
        <v>2021</v>
      </c>
      <c r="C20" s="145">
        <v>2020</v>
      </c>
      <c r="D20" s="4"/>
      <c r="E20" s="4"/>
      <c r="F20" s="241"/>
      <c r="G20" s="4"/>
    </row>
    <row r="21" spans="1:7" x14ac:dyDescent="0.25">
      <c r="A21" s="246" t="s">
        <v>361</v>
      </c>
      <c r="B21" s="254">
        <v>-5857659.46</v>
      </c>
      <c r="C21" s="254">
        <v>-8730125.1500000004</v>
      </c>
      <c r="D21" s="4"/>
      <c r="E21" s="4"/>
      <c r="F21" s="241"/>
      <c r="G21" s="4"/>
    </row>
    <row r="22" spans="1:7" x14ac:dyDescent="0.25">
      <c r="A22" s="248" t="s">
        <v>362</v>
      </c>
      <c r="B22" s="255">
        <v>0</v>
      </c>
      <c r="C22" s="255">
        <v>0</v>
      </c>
      <c r="D22" s="4"/>
      <c r="E22" s="4"/>
      <c r="F22" s="241"/>
      <c r="G22" s="4"/>
    </row>
    <row r="23" spans="1:7" x14ac:dyDescent="0.25">
      <c r="A23" s="246" t="s">
        <v>363</v>
      </c>
      <c r="B23" s="254">
        <v>309933.51</v>
      </c>
      <c r="C23" s="254">
        <v>0</v>
      </c>
      <c r="D23" s="4"/>
      <c r="E23" s="4"/>
      <c r="F23" s="241"/>
      <c r="G23" s="4"/>
    </row>
    <row r="24" spans="1:7" x14ac:dyDescent="0.25">
      <c r="A24" s="246" t="s">
        <v>364</v>
      </c>
      <c r="B24" s="254">
        <v>0</v>
      </c>
      <c r="C24" s="254">
        <v>0</v>
      </c>
      <c r="D24" s="4"/>
      <c r="E24" s="4"/>
      <c r="F24" s="241"/>
      <c r="G24" s="4"/>
    </row>
    <row r="25" spans="1:7" x14ac:dyDescent="0.25">
      <c r="A25" s="246" t="s">
        <v>365</v>
      </c>
      <c r="B25" s="254">
        <v>0</v>
      </c>
      <c r="C25" s="254">
        <v>0</v>
      </c>
      <c r="D25" s="4"/>
      <c r="E25" s="4"/>
      <c r="F25" s="241"/>
      <c r="G25" s="4"/>
    </row>
    <row r="26" spans="1:7" x14ac:dyDescent="0.25">
      <c r="A26" s="248" t="s">
        <v>366</v>
      </c>
      <c r="B26" s="254">
        <v>0</v>
      </c>
      <c r="C26" s="254">
        <v>0</v>
      </c>
      <c r="D26" s="4"/>
      <c r="E26" s="4"/>
      <c r="F26" s="241"/>
      <c r="G26" s="4"/>
    </row>
    <row r="27" spans="1:7" x14ac:dyDescent="0.25">
      <c r="A27" s="248" t="s">
        <v>367</v>
      </c>
      <c r="B27" s="254">
        <v>0</v>
      </c>
      <c r="C27" s="254">
        <v>0</v>
      </c>
      <c r="D27" s="4"/>
      <c r="E27" s="4"/>
      <c r="F27" s="241"/>
      <c r="G27" s="4"/>
    </row>
    <row r="28" spans="1:7" x14ac:dyDescent="0.25">
      <c r="A28" s="246" t="s">
        <v>368</v>
      </c>
      <c r="B28" s="254">
        <v>0</v>
      </c>
      <c r="C28" s="254">
        <v>0</v>
      </c>
      <c r="D28" s="4"/>
      <c r="E28" s="4"/>
      <c r="F28" s="241"/>
      <c r="G28" s="4"/>
    </row>
    <row r="29" spans="1:7" x14ac:dyDescent="0.25">
      <c r="A29" s="250" t="s">
        <v>369</v>
      </c>
      <c r="B29" s="256">
        <v>-150720.17000000179</v>
      </c>
      <c r="C29" s="256">
        <v>-3054868.5799999982</v>
      </c>
      <c r="D29" s="4"/>
      <c r="E29" s="4"/>
      <c r="F29" s="241"/>
      <c r="G29" s="4"/>
    </row>
    <row r="30" spans="1:7" x14ac:dyDescent="0.25">
      <c r="A30" s="148"/>
      <c r="B30" s="148"/>
      <c r="C30" s="148"/>
      <c r="D30" s="4"/>
      <c r="E30" s="4"/>
      <c r="F30" s="241"/>
      <c r="G30" s="4"/>
    </row>
    <row r="31" spans="1:7" x14ac:dyDescent="0.25">
      <c r="A31" s="148"/>
      <c r="B31" s="148"/>
      <c r="C31" s="148"/>
      <c r="D31" s="4"/>
      <c r="E31" s="4"/>
      <c r="F31" s="241"/>
      <c r="G31" s="4"/>
    </row>
    <row r="32" spans="1:7" x14ac:dyDescent="0.25">
      <c r="A32" s="148"/>
      <c r="B32" s="257"/>
      <c r="C32" s="148"/>
      <c r="D32" s="4"/>
      <c r="E32" s="4"/>
      <c r="F32" s="241"/>
      <c r="G32" s="4"/>
    </row>
    <row r="33" spans="1:3" ht="16.5" x14ac:dyDescent="0.3">
      <c r="A33" s="50"/>
      <c r="B33" s="50"/>
      <c r="C33" s="50"/>
    </row>
    <row r="34" spans="1:3" ht="16.5" x14ac:dyDescent="0.3">
      <c r="A34" s="50"/>
      <c r="B34" s="50"/>
      <c r="C34" s="50"/>
    </row>
    <row r="35" spans="1:3" ht="16.5" x14ac:dyDescent="0.3">
      <c r="A35" s="50"/>
      <c r="B35" s="50"/>
      <c r="C35" s="50"/>
    </row>
  </sheetData>
  <protectedRanges>
    <protectedRange sqref="B9:C16 B21:C29" name="Rango1_1_1"/>
    <protectedRange sqref="A14:A15 A26:A28" name="Rango1_2"/>
  </protectedRanges>
  <mergeCells count="4">
    <mergeCell ref="A3:C3"/>
    <mergeCell ref="A4:C4"/>
    <mergeCell ref="A5:C5"/>
    <mergeCell ref="A19:C19"/>
  </mergeCells>
  <phoneticPr fontId="32" type="noConversion"/>
  <pageMargins left="0.31496062992125984" right="0.31496062992125984" top="1.5748031496062993" bottom="0.74803149606299213" header="0.31496062992125984" footer="0.31496062992125984"/>
  <pageSetup scale="90" orientation="portrait" r:id="rId1"/>
  <ignoredErrors>
    <ignoredError sqref="B15:C16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H54"/>
  <sheetViews>
    <sheetView showGridLines="0" topLeftCell="A100" zoomScaleNormal="100" workbookViewId="0">
      <selection activeCell="A9" sqref="A9:E9"/>
    </sheetView>
  </sheetViews>
  <sheetFormatPr baseColWidth="10" defaultColWidth="11.42578125" defaultRowHeight="15" x14ac:dyDescent="0.25"/>
  <cols>
    <col min="1" max="1" width="23.7109375" style="49" customWidth="1"/>
    <col min="2" max="2" width="46" style="49" customWidth="1"/>
    <col min="3" max="3" width="14.7109375" style="49" customWidth="1"/>
    <col min="4" max="5" width="14.5703125" style="49" customWidth="1"/>
    <col min="6" max="6" width="12.85546875" style="49" bestFit="1" customWidth="1"/>
    <col min="7" max="16384" width="11.42578125" style="49"/>
  </cols>
  <sheetData>
    <row r="2" spans="1:7" x14ac:dyDescent="0.25">
      <c r="A2" s="47"/>
      <c r="B2" s="47"/>
      <c r="D2" s="48" t="s">
        <v>120</v>
      </c>
      <c r="E2" s="48"/>
      <c r="F2" s="47"/>
    </row>
    <row r="3" spans="1:7" x14ac:dyDescent="0.25">
      <c r="A3" s="47"/>
      <c r="B3" s="47"/>
      <c r="D3" s="48"/>
      <c r="E3" s="48"/>
      <c r="F3" s="47"/>
    </row>
    <row r="4" spans="1:7" x14ac:dyDescent="0.25">
      <c r="A4" s="56" t="s">
        <v>321</v>
      </c>
      <c r="B4" s="56"/>
      <c r="C4" s="56"/>
      <c r="D4" s="57"/>
      <c r="E4" s="58"/>
      <c r="F4" s="47"/>
      <c r="G4" s="47"/>
    </row>
    <row r="5" spans="1:7" ht="15.75" customHeight="1" x14ac:dyDescent="0.25">
      <c r="A5" s="374" t="s">
        <v>117</v>
      </c>
      <c r="B5" s="374"/>
      <c r="C5" s="374"/>
      <c r="D5" s="57"/>
      <c r="E5" s="57"/>
      <c r="F5" s="47"/>
      <c r="G5" s="47"/>
    </row>
    <row r="6" spans="1:7" ht="8.25" customHeight="1" x14ac:dyDescent="0.25">
      <c r="A6" s="56"/>
      <c r="B6" s="56"/>
      <c r="C6" s="56"/>
      <c r="D6" s="56"/>
      <c r="E6" s="56"/>
      <c r="F6" s="47"/>
      <c r="G6" s="47"/>
    </row>
    <row r="7" spans="1:7" x14ac:dyDescent="0.25">
      <c r="A7" s="375" t="s">
        <v>116</v>
      </c>
      <c r="B7" s="375"/>
      <c r="C7" s="375"/>
      <c r="D7" s="55"/>
      <c r="E7" s="55"/>
      <c r="F7" s="47"/>
      <c r="G7" s="47"/>
    </row>
    <row r="8" spans="1:7" x14ac:dyDescent="0.25">
      <c r="A8" s="55"/>
      <c r="B8" s="55"/>
      <c r="C8" s="55"/>
      <c r="D8" s="55"/>
      <c r="E8" s="55"/>
      <c r="F8" s="47"/>
      <c r="G8" s="47"/>
    </row>
    <row r="9" spans="1:7" ht="40.5" customHeight="1" x14ac:dyDescent="0.25">
      <c r="A9" s="381" t="s">
        <v>115</v>
      </c>
      <c r="B9" s="381"/>
      <c r="C9" s="381"/>
      <c r="D9" s="381"/>
      <c r="E9" s="381"/>
      <c r="F9" s="47"/>
      <c r="G9" s="47"/>
    </row>
    <row r="10" spans="1:7" x14ac:dyDescent="0.25">
      <c r="A10" s="54"/>
      <c r="B10" s="54"/>
      <c r="C10" s="54"/>
      <c r="D10" s="54"/>
      <c r="E10" s="51"/>
      <c r="F10" s="47"/>
      <c r="G10" s="47"/>
    </row>
    <row r="11" spans="1:7" x14ac:dyDescent="0.25">
      <c r="A11" s="111" t="s">
        <v>149</v>
      </c>
      <c r="B11" s="111"/>
      <c r="C11" s="53"/>
      <c r="D11" s="53"/>
      <c r="E11" s="51"/>
      <c r="F11" s="47"/>
      <c r="G11" s="47"/>
    </row>
    <row r="12" spans="1:7" ht="15" customHeight="1" x14ac:dyDescent="0.25">
      <c r="A12" s="111"/>
      <c r="B12" s="111"/>
      <c r="C12" s="53"/>
      <c r="D12" s="53"/>
      <c r="E12" s="51"/>
    </row>
    <row r="13" spans="1:7" ht="18" customHeight="1" x14ac:dyDescent="0.25">
      <c r="A13" s="382" t="s">
        <v>114</v>
      </c>
      <c r="B13" s="382"/>
      <c r="C13" s="111"/>
      <c r="D13" s="111"/>
      <c r="E13" s="112"/>
    </row>
    <row r="14" spans="1:7" ht="18" customHeight="1" x14ac:dyDescent="0.25">
      <c r="A14" s="156"/>
      <c r="B14" s="156"/>
      <c r="C14" s="111"/>
      <c r="D14" s="111"/>
      <c r="E14" s="112"/>
    </row>
    <row r="15" spans="1:7" s="197" customFormat="1" ht="18" customHeight="1" x14ac:dyDescent="0.25">
      <c r="A15" s="195" t="s">
        <v>111</v>
      </c>
      <c r="B15" s="195" t="s">
        <v>110</v>
      </c>
      <c r="C15" s="196" t="s">
        <v>109</v>
      </c>
      <c r="D15" s="196" t="s">
        <v>108</v>
      </c>
      <c r="E15" s="196" t="s">
        <v>107</v>
      </c>
    </row>
    <row r="16" spans="1:7" ht="18" customHeight="1" x14ac:dyDescent="0.25">
      <c r="A16" s="198" t="s">
        <v>322</v>
      </c>
      <c r="B16" s="199" t="s">
        <v>325</v>
      </c>
      <c r="C16" s="200">
        <v>1654809.6000000001</v>
      </c>
      <c r="D16" s="200">
        <v>1654809.6000000001</v>
      </c>
      <c r="E16" s="200">
        <v>0</v>
      </c>
    </row>
    <row r="17" spans="1:8" ht="18" customHeight="1" x14ac:dyDescent="0.25">
      <c r="A17" s="198" t="s">
        <v>323</v>
      </c>
      <c r="B17" s="199" t="s">
        <v>326</v>
      </c>
      <c r="C17" s="200">
        <v>-1654809.6000000001</v>
      </c>
      <c r="D17" s="200">
        <v>-1654809.6000000001</v>
      </c>
      <c r="E17" s="200">
        <v>0</v>
      </c>
    </row>
    <row r="18" spans="1:8" ht="18" customHeight="1" x14ac:dyDescent="0.25">
      <c r="A18" s="156"/>
      <c r="B18" s="201" t="s">
        <v>324</v>
      </c>
      <c r="C18" s="200">
        <f>SUM(C16:C17)</f>
        <v>0</v>
      </c>
      <c r="D18" s="200">
        <f>SUM(D16:D17)</f>
        <v>0</v>
      </c>
      <c r="E18" s="200">
        <f>SUM(E16:E17)</f>
        <v>0</v>
      </c>
    </row>
    <row r="19" spans="1:8" ht="18" customHeight="1" x14ac:dyDescent="0.25">
      <c r="A19" s="156"/>
      <c r="B19" s="156"/>
      <c r="C19" s="111"/>
      <c r="D19" s="111"/>
      <c r="E19" s="112"/>
    </row>
    <row r="20" spans="1:8" ht="16.5" customHeight="1" x14ac:dyDescent="0.25">
      <c r="A20" s="113" t="s">
        <v>113</v>
      </c>
      <c r="B20" s="112"/>
      <c r="C20" s="112"/>
      <c r="D20" s="112"/>
      <c r="E20" s="112"/>
      <c r="F20" s="52"/>
      <c r="G20" s="52"/>
      <c r="H20" s="52"/>
    </row>
    <row r="21" spans="1:8" x14ac:dyDescent="0.25">
      <c r="A21" s="112"/>
      <c r="B21" s="383" t="s">
        <v>112</v>
      </c>
      <c r="C21" s="383"/>
      <c r="D21" s="383"/>
      <c r="E21" s="383"/>
      <c r="F21" s="52"/>
      <c r="G21" s="52"/>
      <c r="H21" s="52"/>
    </row>
    <row r="22" spans="1:8" x14ac:dyDescent="0.25">
      <c r="A22" s="146" t="s">
        <v>111</v>
      </c>
      <c r="B22" s="146" t="s">
        <v>110</v>
      </c>
      <c r="C22" s="147" t="s">
        <v>109</v>
      </c>
      <c r="D22" s="147" t="s">
        <v>108</v>
      </c>
      <c r="E22" s="147" t="s">
        <v>107</v>
      </c>
    </row>
    <row r="23" spans="1:8" x14ac:dyDescent="0.25">
      <c r="A23" s="114" t="s">
        <v>106</v>
      </c>
      <c r="B23" s="115" t="s">
        <v>105</v>
      </c>
      <c r="C23" s="202">
        <v>48600000</v>
      </c>
      <c r="D23" s="203">
        <v>48600000</v>
      </c>
      <c r="E23" s="203">
        <f>D23-C23</f>
        <v>0</v>
      </c>
    </row>
    <row r="24" spans="1:8" x14ac:dyDescent="0.25">
      <c r="A24" s="114" t="s">
        <v>104</v>
      </c>
      <c r="B24" s="115" t="s">
        <v>103</v>
      </c>
      <c r="C24" s="202">
        <v>48600000</v>
      </c>
      <c r="D24" s="202">
        <v>48600000</v>
      </c>
      <c r="E24" s="203">
        <f t="shared" ref="E24:E34" si="0">D24-C24</f>
        <v>0</v>
      </c>
    </row>
    <row r="25" spans="1:8" x14ac:dyDescent="0.25">
      <c r="A25" s="114" t="s">
        <v>102</v>
      </c>
      <c r="B25" s="115" t="s">
        <v>101</v>
      </c>
      <c r="C25" s="202">
        <v>0</v>
      </c>
      <c r="D25" s="202">
        <v>9088543</v>
      </c>
      <c r="E25" s="203">
        <f t="shared" si="0"/>
        <v>9088543</v>
      </c>
    </row>
    <row r="26" spans="1:8" x14ac:dyDescent="0.25">
      <c r="A26" s="115" t="s">
        <v>100</v>
      </c>
      <c r="B26" s="115" t="s">
        <v>99</v>
      </c>
      <c r="C26" s="203">
        <v>0</v>
      </c>
      <c r="D26" s="203">
        <v>45091527.590000004</v>
      </c>
      <c r="E26" s="203">
        <f t="shared" si="0"/>
        <v>45091527.590000004</v>
      </c>
    </row>
    <row r="27" spans="1:8" x14ac:dyDescent="0.25">
      <c r="A27" s="115" t="s">
        <v>98</v>
      </c>
      <c r="B27" s="115" t="s">
        <v>97</v>
      </c>
      <c r="C27" s="203">
        <v>0</v>
      </c>
      <c r="D27" s="203">
        <v>45091527.590000004</v>
      </c>
      <c r="E27" s="203">
        <f t="shared" si="0"/>
        <v>45091527.590000004</v>
      </c>
    </row>
    <row r="28" spans="1:8" x14ac:dyDescent="0.25">
      <c r="A28" s="115" t="s">
        <v>96</v>
      </c>
      <c r="B28" s="115" t="s">
        <v>95</v>
      </c>
      <c r="C28" s="202">
        <v>48600000</v>
      </c>
      <c r="D28" s="203">
        <v>48600000</v>
      </c>
      <c r="E28" s="203">
        <f t="shared" si="0"/>
        <v>0</v>
      </c>
    </row>
    <row r="29" spans="1:8" x14ac:dyDescent="0.25">
      <c r="A29" s="115" t="s">
        <v>94</v>
      </c>
      <c r="B29" s="115" t="s">
        <v>93</v>
      </c>
      <c r="C29" s="202">
        <v>48600000</v>
      </c>
      <c r="D29" s="203">
        <v>6950192.04</v>
      </c>
      <c r="E29" s="203">
        <f t="shared" si="0"/>
        <v>-41649807.960000001</v>
      </c>
    </row>
    <row r="30" spans="1:8" x14ac:dyDescent="0.25">
      <c r="A30" s="115" t="s">
        <v>92</v>
      </c>
      <c r="B30" s="115" t="s">
        <v>91</v>
      </c>
      <c r="C30" s="202">
        <v>0</v>
      </c>
      <c r="D30" s="202">
        <v>9088543</v>
      </c>
      <c r="E30" s="203">
        <f t="shared" si="0"/>
        <v>9088543</v>
      </c>
      <c r="F30" s="206"/>
    </row>
    <row r="31" spans="1:8" x14ac:dyDescent="0.25">
      <c r="A31" s="115" t="s">
        <v>90</v>
      </c>
      <c r="B31" s="115" t="s">
        <v>89</v>
      </c>
      <c r="C31" s="202">
        <v>0</v>
      </c>
      <c r="D31" s="203">
        <v>50738350.960000001</v>
      </c>
      <c r="E31" s="203">
        <f t="shared" si="0"/>
        <v>50738350.960000001</v>
      </c>
    </row>
    <row r="32" spans="1:8" x14ac:dyDescent="0.25">
      <c r="A32" s="115" t="s">
        <v>88</v>
      </c>
      <c r="B32" s="115" t="s">
        <v>87</v>
      </c>
      <c r="C32" s="202">
        <v>0</v>
      </c>
      <c r="D32" s="203">
        <v>5049941.7</v>
      </c>
      <c r="E32" s="203">
        <f t="shared" si="0"/>
        <v>5049941.7</v>
      </c>
    </row>
    <row r="33" spans="1:5" x14ac:dyDescent="0.25">
      <c r="A33" s="115" t="s">
        <v>86</v>
      </c>
      <c r="B33" s="115" t="s">
        <v>85</v>
      </c>
      <c r="C33" s="202">
        <v>0</v>
      </c>
      <c r="D33" s="203">
        <v>515622.48</v>
      </c>
      <c r="E33" s="203">
        <f t="shared" si="0"/>
        <v>515622.48</v>
      </c>
    </row>
    <row r="34" spans="1:5" x14ac:dyDescent="0.25">
      <c r="A34" s="116" t="s">
        <v>84</v>
      </c>
      <c r="B34" s="116" t="s">
        <v>83</v>
      </c>
      <c r="C34" s="204">
        <v>0</v>
      </c>
      <c r="D34" s="205">
        <v>45172786.780000001</v>
      </c>
      <c r="E34" s="203">
        <f t="shared" si="0"/>
        <v>45172786.780000001</v>
      </c>
    </row>
    <row r="35" spans="1:5" x14ac:dyDescent="0.25">
      <c r="A35" s="117" t="s">
        <v>82</v>
      </c>
      <c r="B35" s="117" t="s">
        <v>82</v>
      </c>
      <c r="C35" s="203"/>
      <c r="D35" s="203"/>
      <c r="E35" s="203"/>
    </row>
    <row r="36" spans="1:5" x14ac:dyDescent="0.25">
      <c r="A36" s="112"/>
      <c r="B36" s="118" t="s">
        <v>81</v>
      </c>
      <c r="C36" s="119">
        <f>SUM(C23:C34)</f>
        <v>194400000</v>
      </c>
      <c r="D36" s="119">
        <f>SUM(D23:D34)</f>
        <v>362587035.13999999</v>
      </c>
      <c r="E36" s="119"/>
    </row>
    <row r="37" spans="1:5" x14ac:dyDescent="0.25">
      <c r="A37" s="112"/>
      <c r="B37" s="120"/>
      <c r="C37" s="121"/>
      <c r="D37" s="121"/>
      <c r="E37" s="121"/>
    </row>
    <row r="38" spans="1:5" x14ac:dyDescent="0.25">
      <c r="A38" s="112"/>
      <c r="B38" s="120"/>
      <c r="C38" s="121"/>
      <c r="D38" s="121"/>
      <c r="E38" s="121"/>
    </row>
    <row r="39" spans="1:5" x14ac:dyDescent="0.25">
      <c r="A39" s="112"/>
      <c r="B39" s="120"/>
      <c r="C39" s="121"/>
      <c r="D39" s="121"/>
      <c r="E39" s="121"/>
    </row>
    <row r="40" spans="1:5" x14ac:dyDescent="0.25">
      <c r="A40" s="112"/>
      <c r="B40" s="120"/>
      <c r="C40" s="121"/>
      <c r="D40" s="121"/>
      <c r="E40" s="121"/>
    </row>
    <row r="41" spans="1:5" x14ac:dyDescent="0.25">
      <c r="A41" s="122"/>
      <c r="B41" s="123"/>
      <c r="C41" s="123"/>
      <c r="D41" s="123"/>
      <c r="E41" s="123"/>
    </row>
    <row r="42" spans="1:5" x14ac:dyDescent="0.25">
      <c r="A42" s="122"/>
      <c r="B42" s="123"/>
      <c r="C42" s="123"/>
      <c r="D42" s="123"/>
      <c r="E42" s="123"/>
    </row>
    <row r="43" spans="1:5" x14ac:dyDescent="0.25">
      <c r="A43" s="122"/>
      <c r="B43" s="123"/>
      <c r="C43" s="123"/>
      <c r="D43" s="123"/>
      <c r="E43" s="123"/>
    </row>
    <row r="44" spans="1:5" x14ac:dyDescent="0.25">
      <c r="A44" s="122"/>
      <c r="B44" s="123"/>
      <c r="C44" s="123"/>
      <c r="D44" s="123"/>
      <c r="E44" s="123"/>
    </row>
    <row r="45" spans="1:5" x14ac:dyDescent="0.25">
      <c r="A45" s="122"/>
      <c r="B45" s="123"/>
      <c r="C45" s="123"/>
      <c r="D45" s="123"/>
      <c r="E45" s="123"/>
    </row>
    <row r="46" spans="1:5" x14ac:dyDescent="0.25">
      <c r="A46" s="122"/>
      <c r="B46" s="123"/>
      <c r="C46" s="123"/>
      <c r="D46" s="123"/>
      <c r="E46" s="123"/>
    </row>
    <row r="47" spans="1:5" ht="27.75" customHeight="1" x14ac:dyDescent="0.25">
      <c r="A47" s="384" t="s">
        <v>162</v>
      </c>
      <c r="B47" s="384"/>
      <c r="C47" s="384"/>
      <c r="D47" s="384"/>
      <c r="E47" s="384"/>
    </row>
    <row r="48" spans="1:5" x14ac:dyDescent="0.25">
      <c r="A48" s="124"/>
      <c r="B48" s="124"/>
      <c r="C48" s="125"/>
      <c r="D48" s="125"/>
      <c r="E48" s="125"/>
    </row>
    <row r="49" spans="1:5" x14ac:dyDescent="0.25">
      <c r="A49" s="385" t="s">
        <v>32</v>
      </c>
      <c r="B49" s="385"/>
      <c r="C49" s="385"/>
      <c r="D49" s="385"/>
      <c r="E49" s="385"/>
    </row>
    <row r="50" spans="1:5" x14ac:dyDescent="0.25">
      <c r="A50" s="126" t="s">
        <v>150</v>
      </c>
      <c r="B50" s="127"/>
      <c r="C50" s="127"/>
      <c r="D50" s="127"/>
      <c r="E50" s="128"/>
    </row>
    <row r="51" spans="1:5" x14ac:dyDescent="0.25">
      <c r="A51" s="129" t="s">
        <v>151</v>
      </c>
      <c r="B51" s="127"/>
      <c r="C51" s="127"/>
      <c r="D51" s="127"/>
      <c r="E51" s="128"/>
    </row>
    <row r="52" spans="1:5" x14ac:dyDescent="0.25">
      <c r="A52" s="126" t="s">
        <v>152</v>
      </c>
      <c r="B52" s="73"/>
      <c r="C52" s="73"/>
      <c r="D52" s="73"/>
      <c r="E52" s="130"/>
    </row>
    <row r="53" spans="1:5" ht="15" customHeight="1" x14ac:dyDescent="0.25">
      <c r="A53" s="378" t="s">
        <v>163</v>
      </c>
      <c r="B53" s="379"/>
      <c r="C53" s="379"/>
      <c r="D53" s="379"/>
      <c r="E53" s="380"/>
    </row>
    <row r="54" spans="1:5" ht="15.75" thickBot="1" x14ac:dyDescent="0.3">
      <c r="A54" s="131" t="s">
        <v>153</v>
      </c>
      <c r="B54" s="132"/>
      <c r="C54" s="132"/>
      <c r="D54" s="132"/>
      <c r="E54" s="133"/>
    </row>
  </sheetData>
  <protectedRanges>
    <protectedRange sqref="A11:G11" name="Rango1_1"/>
  </protectedRanges>
  <mergeCells count="8">
    <mergeCell ref="A53:E53"/>
    <mergeCell ref="A5:C5"/>
    <mergeCell ref="A7:C7"/>
    <mergeCell ref="A9:E9"/>
    <mergeCell ref="A13:B13"/>
    <mergeCell ref="B21:E21"/>
    <mergeCell ref="A47:E47"/>
    <mergeCell ref="A49:E49"/>
  </mergeCells>
  <phoneticPr fontId="32" type="noConversion"/>
  <printOptions horizontalCentered="1"/>
  <pageMargins left="0.31496062992125984" right="0.31496062992125984" top="1.5748031496062993" bottom="0.35433070866141736" header="0" footer="0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zoomScaleNormal="100" workbookViewId="0">
      <selection activeCell="C12" sqref="C12"/>
    </sheetView>
  </sheetViews>
  <sheetFormatPr baseColWidth="10" defaultColWidth="11.42578125" defaultRowHeight="15" x14ac:dyDescent="0.25"/>
  <cols>
    <col min="1" max="1" width="11.42578125" style="4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9" t="s">
        <v>119</v>
      </c>
    </row>
    <row r="2" spans="1:7" x14ac:dyDescent="0.25">
      <c r="A2" s="139" t="s">
        <v>164</v>
      </c>
      <c r="B2" s="139"/>
      <c r="C2" s="139"/>
      <c r="D2" s="139"/>
      <c r="E2" s="139"/>
      <c r="F2" s="1"/>
      <c r="G2" s="1"/>
    </row>
    <row r="3" spans="1:7" ht="15.75" customHeight="1" x14ac:dyDescent="0.25">
      <c r="A3" s="282" t="s">
        <v>7</v>
      </c>
      <c r="B3" s="282"/>
      <c r="C3" s="282"/>
      <c r="D3" s="282"/>
      <c r="E3" s="282"/>
      <c r="F3" s="282"/>
      <c r="G3" s="282"/>
    </row>
    <row r="4" spans="1:7" x14ac:dyDescent="0.25">
      <c r="A4" s="282" t="s">
        <v>8</v>
      </c>
      <c r="B4" s="282"/>
      <c r="C4" s="282"/>
      <c r="D4" s="282"/>
      <c r="E4" s="282"/>
      <c r="F4" s="282"/>
      <c r="G4" s="282"/>
    </row>
    <row r="5" spans="1:7" x14ac:dyDescent="0.25">
      <c r="A5" s="283" t="s">
        <v>9</v>
      </c>
      <c r="B5" s="283"/>
      <c r="C5" s="283"/>
      <c r="D5" s="283"/>
      <c r="E5" s="283"/>
      <c r="F5" s="283"/>
      <c r="G5" s="283"/>
    </row>
    <row r="6" spans="1:7" x14ac:dyDescent="0.25">
      <c r="A6" s="283" t="s">
        <v>20</v>
      </c>
      <c r="B6" s="283"/>
      <c r="C6" s="283"/>
      <c r="D6" s="283"/>
      <c r="E6" s="283"/>
      <c r="F6" s="283"/>
      <c r="G6" s="283"/>
    </row>
    <row r="7" spans="1:7" x14ac:dyDescent="0.25">
      <c r="A7" s="134"/>
      <c r="B7" s="134"/>
      <c r="C7" s="134"/>
      <c r="D7" s="134"/>
      <c r="E7" s="134"/>
      <c r="F7" s="1"/>
      <c r="G7" s="1"/>
    </row>
    <row r="8" spans="1:7" x14ac:dyDescent="0.25">
      <c r="A8" s="284" t="s">
        <v>21</v>
      </c>
      <c r="B8" s="284"/>
      <c r="C8" s="79"/>
      <c r="D8" s="79"/>
      <c r="E8" s="79"/>
      <c r="F8" s="66"/>
      <c r="G8" s="66"/>
    </row>
    <row r="9" spans="1:7" ht="24" customHeight="1" x14ac:dyDescent="0.25">
      <c r="A9" s="288" t="s">
        <v>10</v>
      </c>
      <c r="B9" s="288" t="s">
        <v>11</v>
      </c>
      <c r="C9" s="276" t="s">
        <v>13</v>
      </c>
      <c r="D9" s="289" t="s">
        <v>22</v>
      </c>
      <c r="E9" s="290"/>
      <c r="F9" s="289" t="s">
        <v>23</v>
      </c>
      <c r="G9" s="290"/>
    </row>
    <row r="10" spans="1:7" ht="24" x14ac:dyDescent="0.25">
      <c r="A10" s="288"/>
      <c r="B10" s="288"/>
      <c r="C10" s="276"/>
      <c r="D10" s="141">
        <v>2021</v>
      </c>
      <c r="E10" s="141">
        <v>2020</v>
      </c>
      <c r="F10" s="141" t="s">
        <v>12</v>
      </c>
      <c r="G10" s="141" t="s">
        <v>24</v>
      </c>
    </row>
    <row r="11" spans="1:7" ht="18.75" customHeight="1" x14ac:dyDescent="0.25">
      <c r="A11" s="80" t="s">
        <v>165</v>
      </c>
      <c r="B11" s="60" t="s">
        <v>172</v>
      </c>
      <c r="C11" s="81">
        <v>9321086.7300000004</v>
      </c>
      <c r="D11" s="82">
        <v>0</v>
      </c>
      <c r="E11" s="81">
        <v>9321086.7300000004</v>
      </c>
      <c r="F11" s="59"/>
      <c r="G11" s="59"/>
    </row>
    <row r="12" spans="1:7" ht="18.75" customHeight="1" x14ac:dyDescent="0.25">
      <c r="A12" s="80" t="s">
        <v>166</v>
      </c>
      <c r="B12" s="60" t="s">
        <v>173</v>
      </c>
      <c r="C12" s="81">
        <v>264175.33</v>
      </c>
      <c r="D12" s="82">
        <v>0</v>
      </c>
      <c r="E12" s="81">
        <v>264175.33</v>
      </c>
      <c r="F12" s="59"/>
      <c r="G12" s="59"/>
    </row>
    <row r="13" spans="1:7" ht="18.75" customHeight="1" x14ac:dyDescent="0.25">
      <c r="A13" s="80" t="s">
        <v>167</v>
      </c>
      <c r="B13" s="60" t="s">
        <v>174</v>
      </c>
      <c r="C13" s="81">
        <v>1987106.5</v>
      </c>
      <c r="D13" s="82">
        <v>0</v>
      </c>
      <c r="E13" s="81">
        <v>1987106.5</v>
      </c>
      <c r="F13" s="59"/>
      <c r="G13" s="59"/>
    </row>
    <row r="14" spans="1:7" ht="18.75" customHeight="1" x14ac:dyDescent="0.25">
      <c r="A14" s="80" t="s">
        <v>168</v>
      </c>
      <c r="B14" s="63" t="s">
        <v>175</v>
      </c>
      <c r="C14" s="61">
        <v>117198.46</v>
      </c>
      <c r="D14" s="82">
        <v>0</v>
      </c>
      <c r="E14" s="61">
        <v>117198.46</v>
      </c>
      <c r="F14" s="59"/>
      <c r="G14" s="59"/>
    </row>
    <row r="15" spans="1:7" ht="18.75" customHeight="1" x14ac:dyDescent="0.25">
      <c r="A15" s="80" t="s">
        <v>169</v>
      </c>
      <c r="B15" s="63" t="s">
        <v>176</v>
      </c>
      <c r="C15" s="61">
        <v>471407.15</v>
      </c>
      <c r="D15" s="82">
        <v>0</v>
      </c>
      <c r="E15" s="61">
        <v>471407.15</v>
      </c>
      <c r="F15" s="59"/>
      <c r="G15" s="59"/>
    </row>
    <row r="16" spans="1:7" ht="18.75" customHeight="1" x14ac:dyDescent="0.25">
      <c r="A16" s="80" t="s">
        <v>170</v>
      </c>
      <c r="B16" s="63" t="s">
        <v>177</v>
      </c>
      <c r="C16" s="61">
        <v>379408.45</v>
      </c>
      <c r="D16" s="82">
        <v>0</v>
      </c>
      <c r="E16" s="61">
        <v>379408.45</v>
      </c>
      <c r="F16" s="59"/>
      <c r="G16" s="59"/>
    </row>
    <row r="17" spans="1:7" ht="18.75" customHeight="1" x14ac:dyDescent="0.25">
      <c r="A17" s="59"/>
      <c r="B17" s="64" t="s">
        <v>6</v>
      </c>
      <c r="C17" s="61">
        <f>SUM(C11:C16)</f>
        <v>12540382.620000001</v>
      </c>
      <c r="D17" s="82">
        <v>0</v>
      </c>
      <c r="E17" s="61">
        <f>SUM(E11:E16)</f>
        <v>12540382.620000001</v>
      </c>
      <c r="F17" s="59"/>
      <c r="G17" s="59"/>
    </row>
    <row r="18" spans="1:7" ht="18.75" customHeight="1" x14ac:dyDescent="0.25">
      <c r="A18" s="90"/>
      <c r="B18" s="162"/>
      <c r="C18" s="163"/>
      <c r="D18" s="164"/>
      <c r="E18" s="163"/>
      <c r="F18" s="90"/>
      <c r="G18" s="90"/>
    </row>
    <row r="19" spans="1:7" x14ac:dyDescent="0.25">
      <c r="A19" s="148"/>
      <c r="B19" s="148"/>
      <c r="C19" s="148"/>
      <c r="D19" s="148"/>
      <c r="E19" s="148"/>
      <c r="F19" s="148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1"/>
      <c r="B25" s="12"/>
      <c r="C25" s="8"/>
      <c r="D25" s="13"/>
      <c r="E25" s="13"/>
      <c r="F25" s="11"/>
      <c r="G25" s="11"/>
    </row>
    <row r="26" spans="1:7" x14ac:dyDescent="0.25">
      <c r="A26" s="11"/>
      <c r="B26" s="209"/>
      <c r="C26" s="8"/>
      <c r="D26" s="13"/>
      <c r="E26" s="13"/>
      <c r="F26" s="11"/>
      <c r="G26" s="11"/>
    </row>
    <row r="27" spans="1:7" x14ac:dyDescent="0.25">
      <c r="A27" s="11"/>
      <c r="B27" s="209"/>
      <c r="C27" s="8"/>
      <c r="D27" s="13"/>
      <c r="E27" s="13"/>
      <c r="F27" s="11"/>
      <c r="G27" s="11"/>
    </row>
    <row r="28" spans="1:7" x14ac:dyDescent="0.25">
      <c r="A28" s="16"/>
      <c r="B28" s="291"/>
      <c r="C28" s="291"/>
      <c r="D28" s="292"/>
      <c r="E28" s="292"/>
      <c r="F28" s="16"/>
      <c r="G28" s="16"/>
    </row>
    <row r="29" spans="1:7" x14ac:dyDescent="0.25">
      <c r="A29" s="293" t="s">
        <v>19</v>
      </c>
      <c r="B29" s="294"/>
      <c r="C29" s="294"/>
      <c r="D29" s="294"/>
      <c r="E29" s="294"/>
      <c r="F29" s="294"/>
      <c r="G29" s="295"/>
    </row>
    <row r="30" spans="1:7" x14ac:dyDescent="0.25">
      <c r="A30" s="296" t="s">
        <v>121</v>
      </c>
      <c r="B30" s="297"/>
      <c r="C30" s="297"/>
      <c r="D30" s="297"/>
      <c r="E30" s="297"/>
      <c r="F30" s="297"/>
      <c r="G30" s="298"/>
    </row>
    <row r="31" spans="1:7" x14ac:dyDescent="0.25">
      <c r="A31" s="296" t="s">
        <v>122</v>
      </c>
      <c r="B31" s="297"/>
      <c r="C31" s="297"/>
      <c r="D31" s="297"/>
      <c r="E31" s="297"/>
      <c r="F31" s="297"/>
      <c r="G31" s="298"/>
    </row>
    <row r="32" spans="1:7" x14ac:dyDescent="0.25">
      <c r="A32" s="296" t="s">
        <v>123</v>
      </c>
      <c r="B32" s="297"/>
      <c r="C32" s="297"/>
      <c r="D32" s="297"/>
      <c r="E32" s="297"/>
      <c r="F32" s="297"/>
      <c r="G32" s="298"/>
    </row>
    <row r="33" spans="1:7" x14ac:dyDescent="0.25">
      <c r="A33" s="299" t="s">
        <v>178</v>
      </c>
      <c r="B33" s="300"/>
      <c r="C33" s="300"/>
      <c r="D33" s="300"/>
      <c r="E33" s="300"/>
      <c r="F33" s="300"/>
      <c r="G33" s="301"/>
    </row>
    <row r="34" spans="1:7" x14ac:dyDescent="0.25">
      <c r="A34" s="285" t="s">
        <v>179</v>
      </c>
      <c r="B34" s="286"/>
      <c r="C34" s="286"/>
      <c r="D34" s="286"/>
      <c r="E34" s="286"/>
      <c r="F34" s="286"/>
      <c r="G34" s="287"/>
    </row>
  </sheetData>
  <protectedRanges>
    <protectedRange sqref="B20:D27 B11:E18" name="Rango1_1"/>
  </protectedRanges>
  <mergeCells count="17">
    <mergeCell ref="A8:B8"/>
    <mergeCell ref="A6:G6"/>
    <mergeCell ref="A5:G5"/>
    <mergeCell ref="A4:G4"/>
    <mergeCell ref="A3:G3"/>
    <mergeCell ref="A34:G34"/>
    <mergeCell ref="A9:A10"/>
    <mergeCell ref="B9:B10"/>
    <mergeCell ref="C9:C10"/>
    <mergeCell ref="D9:E9"/>
    <mergeCell ref="F9:G9"/>
    <mergeCell ref="B28:E28"/>
    <mergeCell ref="A29:G29"/>
    <mergeCell ref="A30:G30"/>
    <mergeCell ref="A31:G31"/>
    <mergeCell ref="A32:G32"/>
    <mergeCell ref="A33:G33"/>
  </mergeCells>
  <pageMargins left="0.70866141732283472" right="0.70866141732283472" top="1.5748031496062993" bottom="0.74803149606299213" header="0.31496062992125984" footer="0.31496062992125984"/>
  <pageSetup orientation="landscape" r:id="rId1"/>
  <ignoredErrors>
    <ignoredError sqref="E1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zoomScaleNormal="100" workbookViewId="0">
      <selection activeCell="C12" sqref="C12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25</v>
      </c>
    </row>
    <row r="2" spans="1:11" x14ac:dyDescent="0.25">
      <c r="A2" s="318" t="s">
        <v>164</v>
      </c>
      <c r="B2" s="318"/>
      <c r="C2" s="318"/>
      <c r="D2" s="318"/>
      <c r="E2" s="318"/>
      <c r="F2" s="140"/>
      <c r="G2" s="140"/>
    </row>
    <row r="3" spans="1:11" ht="15.75" customHeight="1" x14ac:dyDescent="0.25">
      <c r="A3" s="282" t="s">
        <v>7</v>
      </c>
      <c r="B3" s="282"/>
      <c r="C3" s="282"/>
      <c r="D3" s="282"/>
      <c r="E3" s="282"/>
      <c r="F3" s="282"/>
      <c r="G3" s="282"/>
    </row>
    <row r="4" spans="1:11" x14ac:dyDescent="0.25">
      <c r="A4" s="282" t="s">
        <v>8</v>
      </c>
      <c r="B4" s="282"/>
      <c r="C4" s="282"/>
      <c r="D4" s="282"/>
      <c r="E4" s="282"/>
      <c r="F4" s="282"/>
      <c r="G4" s="282"/>
    </row>
    <row r="5" spans="1:11" x14ac:dyDescent="0.25">
      <c r="A5" s="283" t="s">
        <v>9</v>
      </c>
      <c r="B5" s="283"/>
      <c r="C5" s="283"/>
      <c r="D5" s="283"/>
      <c r="E5" s="283"/>
      <c r="F5" s="283"/>
      <c r="G5" s="283"/>
    </row>
    <row r="6" spans="1:11" x14ac:dyDescent="0.25">
      <c r="A6" s="319" t="s">
        <v>26</v>
      </c>
      <c r="B6" s="319"/>
      <c r="C6" s="319"/>
      <c r="D6" s="319"/>
      <c r="E6" s="319"/>
      <c r="F6" s="319"/>
      <c r="G6" s="319"/>
      <c r="H6" s="20"/>
      <c r="I6" s="21"/>
      <c r="J6" s="21"/>
      <c r="K6" s="21"/>
    </row>
    <row r="7" spans="1:11" x14ac:dyDescent="0.25">
      <c r="A7" s="83" t="s">
        <v>27</v>
      </c>
      <c r="B7" s="83"/>
      <c r="C7" s="79"/>
      <c r="D7" s="79"/>
      <c r="E7" s="79"/>
      <c r="F7" s="66"/>
      <c r="G7" s="66"/>
      <c r="H7" s="21"/>
      <c r="I7" s="21"/>
      <c r="J7" s="21"/>
      <c r="K7" s="21"/>
    </row>
    <row r="8" spans="1:11" ht="24" x14ac:dyDescent="0.25">
      <c r="A8" s="135" t="s">
        <v>10</v>
      </c>
      <c r="B8" s="136" t="s">
        <v>11</v>
      </c>
      <c r="C8" s="137" t="s">
        <v>13</v>
      </c>
      <c r="D8" s="137" t="s">
        <v>12</v>
      </c>
      <c r="E8" s="137" t="s">
        <v>28</v>
      </c>
      <c r="F8" s="137" t="s">
        <v>29</v>
      </c>
      <c r="G8" s="137" t="s">
        <v>30</v>
      </c>
    </row>
    <row r="9" spans="1:11" x14ac:dyDescent="0.25">
      <c r="A9" s="59"/>
      <c r="B9" s="60"/>
      <c r="C9" s="68"/>
      <c r="D9" s="84"/>
      <c r="E9" s="84"/>
      <c r="F9" s="84"/>
      <c r="G9" s="59"/>
    </row>
    <row r="10" spans="1:11" x14ac:dyDescent="0.25">
      <c r="A10" s="59"/>
      <c r="B10" s="63"/>
      <c r="C10" s="68"/>
      <c r="D10" s="84"/>
      <c r="E10" s="84"/>
      <c r="F10" s="84"/>
      <c r="G10" s="59"/>
    </row>
    <row r="11" spans="1:11" x14ac:dyDescent="0.25">
      <c r="A11" s="59"/>
      <c r="B11" s="63"/>
      <c r="C11" s="68"/>
      <c r="D11" s="84"/>
      <c r="E11" s="84"/>
      <c r="F11" s="84"/>
      <c r="G11" s="59"/>
    </row>
    <row r="12" spans="1:11" x14ac:dyDescent="0.25">
      <c r="A12" s="59"/>
      <c r="B12" s="63"/>
      <c r="C12" s="68"/>
      <c r="D12" s="84"/>
      <c r="E12" s="84"/>
      <c r="F12" s="84"/>
      <c r="G12" s="59"/>
    </row>
    <row r="13" spans="1:11" x14ac:dyDescent="0.25">
      <c r="A13" s="59"/>
      <c r="B13" s="85" t="s">
        <v>31</v>
      </c>
      <c r="C13" s="68">
        <f>SUM(C9:C12)</f>
        <v>0</v>
      </c>
      <c r="D13" s="84"/>
      <c r="E13" s="84"/>
      <c r="F13" s="84"/>
      <c r="G13" s="59"/>
    </row>
    <row r="14" spans="1:11" x14ac:dyDescent="0.25">
      <c r="A14" s="148"/>
      <c r="B14" s="148"/>
      <c r="C14" s="148"/>
      <c r="D14" s="148"/>
      <c r="E14" s="148"/>
      <c r="F14" s="148"/>
      <c r="G14" s="11"/>
    </row>
    <row r="15" spans="1:11" ht="15" customHeight="1" x14ac:dyDescent="0.25">
      <c r="A15" s="320" t="s">
        <v>180</v>
      </c>
      <c r="B15" s="320"/>
      <c r="C15" s="320"/>
      <c r="D15" s="320"/>
      <c r="E15" s="320"/>
      <c r="F15" s="320"/>
      <c r="G15" s="320"/>
    </row>
    <row r="16" spans="1:11" x14ac:dyDescent="0.25">
      <c r="A16" s="320"/>
      <c r="B16" s="320"/>
      <c r="C16" s="320"/>
      <c r="D16" s="320"/>
      <c r="E16" s="320"/>
      <c r="F16" s="320"/>
      <c r="G16" s="320"/>
    </row>
    <row r="17" spans="1:11" x14ac:dyDescent="0.25">
      <c r="A17" s="209"/>
      <c r="B17" s="209"/>
      <c r="C17" s="209"/>
      <c r="D17" s="209"/>
      <c r="E17" s="209"/>
      <c r="F17" s="209"/>
      <c r="G17" s="209"/>
    </row>
    <row r="18" spans="1:11" x14ac:dyDescent="0.25">
      <c r="A18" s="11"/>
      <c r="B18" s="12"/>
      <c r="C18" s="8"/>
      <c r="D18" s="13"/>
      <c r="E18" s="13"/>
      <c r="F18" s="13"/>
      <c r="G18" s="11"/>
    </row>
    <row r="19" spans="1:11" x14ac:dyDescent="0.25">
      <c r="A19" s="11"/>
      <c r="B19" s="209"/>
      <c r="C19" s="8"/>
      <c r="D19" s="13"/>
      <c r="E19" s="13"/>
      <c r="F19" s="13"/>
      <c r="G19" s="11"/>
    </row>
    <row r="20" spans="1:11" x14ac:dyDescent="0.25">
      <c r="A20" s="11"/>
      <c r="B20" s="209"/>
      <c r="C20" s="8"/>
      <c r="D20" s="13"/>
      <c r="E20" s="13"/>
      <c r="F20" s="13"/>
      <c r="G20" s="11"/>
    </row>
    <row r="21" spans="1:11" x14ac:dyDescent="0.25">
      <c r="A21" s="11"/>
      <c r="B21" s="12"/>
      <c r="C21" s="8"/>
      <c r="D21" s="13"/>
      <c r="E21" s="13"/>
      <c r="F21" s="13"/>
      <c r="G21" s="11"/>
    </row>
    <row r="22" spans="1:11" x14ac:dyDescent="0.25">
      <c r="A22" s="11"/>
      <c r="B22" s="12"/>
      <c r="C22" s="8"/>
      <c r="D22" s="13"/>
      <c r="E22" s="13"/>
      <c r="F22" s="13"/>
      <c r="G22" s="11"/>
    </row>
    <row r="23" spans="1:11" x14ac:dyDescent="0.25">
      <c r="A23" s="11"/>
      <c r="B23" s="12"/>
      <c r="C23" s="8"/>
      <c r="D23" s="13"/>
      <c r="E23" s="13"/>
      <c r="F23" s="13"/>
      <c r="G23" s="11"/>
    </row>
    <row r="24" spans="1:11" x14ac:dyDescent="0.25">
      <c r="A24" s="11"/>
      <c r="B24" s="12"/>
      <c r="C24" s="8"/>
      <c r="D24" s="13"/>
      <c r="E24" s="13"/>
      <c r="F24" s="13"/>
      <c r="G24" s="11"/>
    </row>
    <row r="25" spans="1:11" x14ac:dyDescent="0.25">
      <c r="A25" s="11"/>
      <c r="B25" s="209"/>
      <c r="C25" s="8"/>
      <c r="D25" s="13"/>
      <c r="E25" s="13"/>
      <c r="F25" s="13"/>
      <c r="G25" s="11"/>
    </row>
    <row r="26" spans="1:11" x14ac:dyDescent="0.25">
      <c r="A26" s="11"/>
      <c r="B26" s="209"/>
      <c r="C26" s="8"/>
      <c r="D26" s="13"/>
      <c r="E26" s="13"/>
      <c r="F26" s="13"/>
      <c r="G26" s="11"/>
    </row>
    <row r="27" spans="1:11" x14ac:dyDescent="0.25">
      <c r="A27" s="16"/>
      <c r="B27" s="316"/>
      <c r="C27" s="316"/>
      <c r="D27" s="317"/>
      <c r="E27" s="317"/>
      <c r="F27" s="317"/>
      <c r="G27" s="16"/>
    </row>
    <row r="28" spans="1:11" x14ac:dyDescent="0.25">
      <c r="A28" s="293" t="s">
        <v>32</v>
      </c>
      <c r="B28" s="294"/>
      <c r="C28" s="294"/>
      <c r="D28" s="294"/>
      <c r="E28" s="294"/>
      <c r="F28" s="294"/>
      <c r="G28" s="295"/>
    </row>
    <row r="29" spans="1:11" ht="20.25" customHeight="1" x14ac:dyDescent="0.25">
      <c r="A29" s="264" t="s">
        <v>121</v>
      </c>
      <c r="B29" s="265"/>
      <c r="C29" s="265"/>
      <c r="D29" s="265"/>
      <c r="E29" s="265"/>
      <c r="F29" s="265"/>
      <c r="G29" s="308"/>
    </row>
    <row r="30" spans="1:11" ht="19.5" customHeight="1" x14ac:dyDescent="0.25">
      <c r="A30" s="266" t="s">
        <v>122</v>
      </c>
      <c r="B30" s="267"/>
      <c r="C30" s="267"/>
      <c r="D30" s="267"/>
      <c r="E30" s="267"/>
      <c r="F30" s="267"/>
      <c r="G30" s="309"/>
    </row>
    <row r="31" spans="1:11" ht="18" customHeight="1" x14ac:dyDescent="0.25">
      <c r="A31" s="310" t="s">
        <v>124</v>
      </c>
      <c r="B31" s="311"/>
      <c r="C31" s="311"/>
      <c r="D31" s="311"/>
      <c r="E31" s="311"/>
      <c r="F31" s="311"/>
      <c r="G31" s="312"/>
      <c r="H31" s="20"/>
      <c r="I31" s="21"/>
      <c r="J31" s="21"/>
      <c r="K31" s="21"/>
    </row>
    <row r="32" spans="1:11" ht="19.5" customHeight="1" x14ac:dyDescent="0.25">
      <c r="A32" s="313" t="s">
        <v>125</v>
      </c>
      <c r="B32" s="314"/>
      <c r="C32" s="314"/>
      <c r="D32" s="314"/>
      <c r="E32" s="314"/>
      <c r="F32" s="314"/>
      <c r="G32" s="315"/>
    </row>
    <row r="33" spans="1:7" ht="18.75" customHeight="1" x14ac:dyDescent="0.25">
      <c r="A33" s="302" t="s">
        <v>156</v>
      </c>
      <c r="B33" s="303"/>
      <c r="C33" s="303"/>
      <c r="D33" s="303"/>
      <c r="E33" s="303"/>
      <c r="F33" s="303"/>
      <c r="G33" s="304"/>
    </row>
    <row r="34" spans="1:7" ht="22.5" customHeight="1" x14ac:dyDescent="0.25">
      <c r="A34" s="302" t="s">
        <v>126</v>
      </c>
      <c r="B34" s="303"/>
      <c r="C34" s="303"/>
      <c r="D34" s="303"/>
      <c r="E34" s="303"/>
      <c r="F34" s="303"/>
      <c r="G34" s="304"/>
    </row>
    <row r="35" spans="1:7" ht="21" customHeight="1" x14ac:dyDescent="0.25">
      <c r="A35" s="305" t="s">
        <v>127</v>
      </c>
      <c r="B35" s="306"/>
      <c r="C35" s="306"/>
      <c r="D35" s="306"/>
      <c r="E35" s="306"/>
      <c r="F35" s="306"/>
      <c r="G35" s="307"/>
    </row>
    <row r="36" spans="1:7" x14ac:dyDescent="0.25">
      <c r="A36" s="18"/>
      <c r="B36" s="18"/>
      <c r="C36" s="18"/>
      <c r="D36" s="18"/>
      <c r="E36" s="18"/>
      <c r="F36" s="18"/>
      <c r="G36" s="18"/>
    </row>
  </sheetData>
  <protectedRanges>
    <protectedRange sqref="B9:D13 A15 C15:D26 B16:B26" name="Rango1_1"/>
  </protectedRanges>
  <mergeCells count="15">
    <mergeCell ref="B27:F27"/>
    <mergeCell ref="A2:E2"/>
    <mergeCell ref="A3:G3"/>
    <mergeCell ref="A4:G4"/>
    <mergeCell ref="A5:G5"/>
    <mergeCell ref="A6:G6"/>
    <mergeCell ref="A15:G16"/>
    <mergeCell ref="A34:G34"/>
    <mergeCell ref="A35:G35"/>
    <mergeCell ref="A28:G28"/>
    <mergeCell ref="A29:G29"/>
    <mergeCell ref="A30:G30"/>
    <mergeCell ref="A31:G31"/>
    <mergeCell ref="A32:G32"/>
    <mergeCell ref="A33:G33"/>
  </mergeCells>
  <pageMargins left="0.70866141732283472" right="0.70866141732283472" top="1.5748031496062993" bottom="0.74803149606299213" header="0.31496062992125984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zoomScaleNormal="100" workbookViewId="0">
      <selection activeCell="A15" sqref="A15:E16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33</v>
      </c>
      <c r="F1" s="22"/>
    </row>
    <row r="2" spans="1:7" x14ac:dyDescent="0.25">
      <c r="A2" s="318" t="s">
        <v>164</v>
      </c>
      <c r="B2" s="318"/>
      <c r="C2" s="318"/>
      <c r="D2" s="318"/>
      <c r="E2" s="318"/>
    </row>
    <row r="3" spans="1:7" ht="15.75" customHeight="1" x14ac:dyDescent="0.25">
      <c r="A3" s="282" t="s">
        <v>7</v>
      </c>
      <c r="B3" s="282"/>
      <c r="C3" s="282"/>
      <c r="D3" s="282"/>
      <c r="E3" s="282"/>
    </row>
    <row r="4" spans="1:7" x14ac:dyDescent="0.25">
      <c r="A4" s="282" t="s">
        <v>8</v>
      </c>
      <c r="B4" s="282"/>
      <c r="C4" s="282"/>
      <c r="D4" s="282"/>
      <c r="E4" s="282"/>
    </row>
    <row r="5" spans="1:7" x14ac:dyDescent="0.25">
      <c r="A5" s="283" t="s">
        <v>9</v>
      </c>
      <c r="B5" s="283"/>
      <c r="C5" s="283"/>
      <c r="D5" s="283"/>
      <c r="E5" s="283"/>
    </row>
    <row r="6" spans="1:7" x14ac:dyDescent="0.25">
      <c r="A6" s="283" t="s">
        <v>34</v>
      </c>
      <c r="B6" s="283"/>
      <c r="C6" s="283"/>
      <c r="D6" s="283"/>
      <c r="E6" s="283"/>
    </row>
    <row r="7" spans="1:7" x14ac:dyDescent="0.25">
      <c r="A7" s="284" t="s">
        <v>35</v>
      </c>
      <c r="B7" s="284"/>
      <c r="C7" s="79"/>
      <c r="D7" s="79"/>
      <c r="E7" s="79"/>
    </row>
    <row r="8" spans="1:7" ht="21.75" customHeight="1" x14ac:dyDescent="0.25">
      <c r="A8" s="135" t="s">
        <v>10</v>
      </c>
      <c r="B8" s="136" t="s">
        <v>11</v>
      </c>
      <c r="C8" s="137" t="s">
        <v>13</v>
      </c>
      <c r="D8" s="137" t="s">
        <v>12</v>
      </c>
      <c r="E8" s="137" t="s">
        <v>36</v>
      </c>
    </row>
    <row r="9" spans="1:7" x14ac:dyDescent="0.25">
      <c r="A9" s="59"/>
      <c r="B9" s="60"/>
      <c r="C9" s="68"/>
      <c r="D9" s="84"/>
      <c r="E9" s="84"/>
    </row>
    <row r="10" spans="1:7" x14ac:dyDescent="0.25">
      <c r="A10" s="59"/>
      <c r="B10" s="63"/>
      <c r="C10" s="68"/>
      <c r="D10" s="84"/>
      <c r="E10" s="84"/>
    </row>
    <row r="11" spans="1:7" x14ac:dyDescent="0.25">
      <c r="A11" s="59"/>
      <c r="B11" s="63"/>
      <c r="C11" s="68"/>
      <c r="D11" s="84"/>
      <c r="E11" s="84"/>
    </row>
    <row r="12" spans="1:7" x14ac:dyDescent="0.25">
      <c r="A12" s="59"/>
      <c r="B12" s="63"/>
      <c r="C12" s="68"/>
      <c r="D12" s="84"/>
      <c r="E12" s="84"/>
    </row>
    <row r="13" spans="1:7" x14ac:dyDescent="0.25">
      <c r="A13" s="59"/>
      <c r="B13" s="86" t="s">
        <v>6</v>
      </c>
      <c r="C13" s="68">
        <f>SUM(C9:C12)</f>
        <v>0</v>
      </c>
      <c r="D13" s="84"/>
      <c r="E13" s="84"/>
    </row>
    <row r="14" spans="1:7" x14ac:dyDescent="0.25">
      <c r="A14" s="148"/>
      <c r="B14" s="148"/>
      <c r="C14" s="148"/>
      <c r="D14" s="148"/>
      <c r="E14" s="148"/>
      <c r="F14" s="148"/>
      <c r="G14" s="11"/>
    </row>
    <row r="15" spans="1:7" ht="14.45" customHeight="1" x14ac:dyDescent="0.25">
      <c r="A15" s="321" t="s">
        <v>327</v>
      </c>
      <c r="B15" s="321"/>
      <c r="C15" s="321"/>
      <c r="D15" s="321"/>
      <c r="E15" s="321"/>
    </row>
    <row r="16" spans="1:7" x14ac:dyDescent="0.25">
      <c r="A16" s="321"/>
      <c r="B16" s="321"/>
      <c r="C16" s="321"/>
      <c r="D16" s="321"/>
      <c r="E16" s="321"/>
    </row>
    <row r="17" spans="1:6" x14ac:dyDescent="0.25">
      <c r="A17" s="216"/>
      <c r="B17" s="216"/>
      <c r="C17" s="216"/>
      <c r="D17" s="216"/>
      <c r="E17" s="216"/>
    </row>
    <row r="18" spans="1:6" x14ac:dyDescent="0.25">
      <c r="A18" s="16"/>
      <c r="B18" s="23"/>
      <c r="C18" s="23"/>
      <c r="D18" s="16"/>
      <c r="E18" s="16"/>
    </row>
    <row r="19" spans="1:6" x14ac:dyDescent="0.25">
      <c r="A19" s="16"/>
      <c r="B19" s="23"/>
      <c r="C19" s="23"/>
      <c r="D19" s="16"/>
      <c r="E19" s="16"/>
    </row>
    <row r="20" spans="1:6" x14ac:dyDescent="0.25">
      <c r="A20" s="16"/>
      <c r="B20" s="23"/>
      <c r="C20" s="23"/>
      <c r="D20" s="16"/>
      <c r="E20" s="16"/>
    </row>
    <row r="21" spans="1:6" x14ac:dyDescent="0.25">
      <c r="A21" s="16"/>
      <c r="B21" s="23"/>
      <c r="C21" s="23"/>
      <c r="D21" s="16"/>
      <c r="E21" s="16"/>
    </row>
    <row r="22" spans="1:6" x14ac:dyDescent="0.25">
      <c r="A22" s="16"/>
      <c r="B22" s="23"/>
      <c r="C22" s="23"/>
      <c r="D22" s="16"/>
      <c r="E22" s="16"/>
    </row>
    <row r="23" spans="1:6" x14ac:dyDescent="0.25">
      <c r="A23" s="16"/>
      <c r="B23" s="23"/>
      <c r="C23" s="23"/>
      <c r="D23" s="16"/>
      <c r="E23" s="16"/>
    </row>
    <row r="24" spans="1:6" x14ac:dyDescent="0.25">
      <c r="A24" s="208"/>
      <c r="B24" s="207"/>
      <c r="C24" s="207"/>
      <c r="D24" s="208"/>
      <c r="E24" s="208"/>
    </row>
    <row r="25" spans="1:6" x14ac:dyDescent="0.25">
      <c r="A25" s="208"/>
      <c r="B25" s="207"/>
      <c r="C25" s="207"/>
      <c r="D25" s="208"/>
      <c r="E25" s="208"/>
    </row>
    <row r="26" spans="1:6" x14ac:dyDescent="0.25">
      <c r="A26" s="208"/>
      <c r="B26" s="207"/>
      <c r="C26" s="207"/>
      <c r="D26" s="208"/>
      <c r="E26" s="208"/>
    </row>
    <row r="27" spans="1:6" x14ac:dyDescent="0.25">
      <c r="A27" s="208"/>
      <c r="B27" s="207"/>
      <c r="C27" s="207"/>
      <c r="D27" s="208"/>
      <c r="E27" s="208"/>
    </row>
    <row r="28" spans="1:6" x14ac:dyDescent="0.25">
      <c r="A28" s="208"/>
      <c r="B28" s="207"/>
      <c r="C28" s="207"/>
      <c r="D28" s="208"/>
      <c r="E28" s="208"/>
    </row>
    <row r="29" spans="1:6" x14ac:dyDescent="0.25">
      <c r="A29" s="24"/>
      <c r="B29" s="25"/>
      <c r="C29" s="25"/>
      <c r="D29" s="26"/>
      <c r="E29" s="26"/>
      <c r="F29" s="27"/>
    </row>
    <row r="30" spans="1:6" x14ac:dyDescent="0.25">
      <c r="A30" s="293" t="s">
        <v>32</v>
      </c>
      <c r="B30" s="294"/>
      <c r="C30" s="294"/>
      <c r="D30" s="294"/>
      <c r="E30" s="295"/>
    </row>
    <row r="31" spans="1:6" ht="15" customHeight="1" x14ac:dyDescent="0.25">
      <c r="A31" s="264" t="s">
        <v>121</v>
      </c>
      <c r="B31" s="265"/>
      <c r="C31" s="265"/>
      <c r="D31" s="265"/>
      <c r="E31" s="308"/>
    </row>
    <row r="32" spans="1:6" ht="15" customHeight="1" x14ac:dyDescent="0.25">
      <c r="A32" s="266" t="s">
        <v>122</v>
      </c>
      <c r="B32" s="267"/>
      <c r="C32" s="267"/>
      <c r="D32" s="267"/>
      <c r="E32" s="309"/>
    </row>
    <row r="33" spans="1:5" ht="15" customHeight="1" x14ac:dyDescent="0.25">
      <c r="A33" s="266" t="s">
        <v>137</v>
      </c>
      <c r="B33" s="267"/>
      <c r="C33" s="267"/>
      <c r="D33" s="267"/>
      <c r="E33" s="309"/>
    </row>
    <row r="34" spans="1:5" ht="15" customHeight="1" x14ac:dyDescent="0.25">
      <c r="A34" s="302" t="s">
        <v>157</v>
      </c>
      <c r="B34" s="303"/>
      <c r="C34" s="303"/>
      <c r="D34" s="303"/>
      <c r="E34" s="304"/>
    </row>
    <row r="35" spans="1:5" ht="15" customHeight="1" x14ac:dyDescent="0.25">
      <c r="A35" s="322" t="s">
        <v>128</v>
      </c>
      <c r="B35" s="323"/>
      <c r="C35" s="323"/>
      <c r="D35" s="323"/>
      <c r="E35" s="324"/>
    </row>
  </sheetData>
  <protectedRanges>
    <protectedRange sqref="B9:D13" name="Rango1_1"/>
  </protectedRanges>
  <mergeCells count="13">
    <mergeCell ref="A7:B7"/>
    <mergeCell ref="A2:E2"/>
    <mergeCell ref="A3:E3"/>
    <mergeCell ref="A4:E4"/>
    <mergeCell ref="A5:E5"/>
    <mergeCell ref="A6:E6"/>
    <mergeCell ref="A15:E16"/>
    <mergeCell ref="A35:E35"/>
    <mergeCell ref="A30:E30"/>
    <mergeCell ref="A31:E31"/>
    <mergeCell ref="A32:E32"/>
    <mergeCell ref="A33:E33"/>
    <mergeCell ref="A34:E34"/>
  </mergeCells>
  <pageMargins left="0.70866141732283472" right="0.70866141732283472" top="1.574803149606299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zoomScaleNormal="100" workbookViewId="0">
      <selection activeCell="B19" sqref="B19"/>
    </sheetView>
  </sheetViews>
  <sheetFormatPr baseColWidth="10" defaultColWidth="11.42578125" defaultRowHeight="15" x14ac:dyDescent="0.25"/>
  <cols>
    <col min="1" max="1" width="11.42578125" style="4"/>
    <col min="2" max="2" width="34.8554687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6" x14ac:dyDescent="0.25">
      <c r="A1" s="1"/>
      <c r="B1" s="1"/>
      <c r="C1" s="1"/>
      <c r="D1" s="1"/>
      <c r="E1" s="2"/>
      <c r="F1" s="3" t="s">
        <v>37</v>
      </c>
    </row>
    <row r="2" spans="1:6" x14ac:dyDescent="0.25">
      <c r="A2" s="318" t="s">
        <v>164</v>
      </c>
      <c r="B2" s="318"/>
      <c r="C2" s="318"/>
      <c r="D2" s="318"/>
      <c r="E2" s="318"/>
      <c r="F2" s="140"/>
    </row>
    <row r="3" spans="1:6" ht="15.75" customHeight="1" x14ac:dyDescent="0.25">
      <c r="A3" s="282" t="s">
        <v>7</v>
      </c>
      <c r="B3" s="282"/>
      <c r="C3" s="282"/>
      <c r="D3" s="282"/>
      <c r="E3" s="282"/>
      <c r="F3" s="282"/>
    </row>
    <row r="4" spans="1:6" x14ac:dyDescent="0.25">
      <c r="A4" s="282" t="s">
        <v>8</v>
      </c>
      <c r="B4" s="282"/>
      <c r="C4" s="282"/>
      <c r="D4" s="282"/>
      <c r="E4" s="282"/>
      <c r="F4" s="282"/>
    </row>
    <row r="5" spans="1:6" x14ac:dyDescent="0.25">
      <c r="A5" s="283" t="s">
        <v>9</v>
      </c>
      <c r="B5" s="283"/>
      <c r="C5" s="283"/>
      <c r="D5" s="283"/>
      <c r="E5" s="283"/>
      <c r="F5" s="283"/>
    </row>
    <row r="6" spans="1:6" x14ac:dyDescent="0.25">
      <c r="A6" s="283" t="s">
        <v>38</v>
      </c>
      <c r="B6" s="283"/>
      <c r="C6" s="283"/>
      <c r="D6" s="283"/>
      <c r="E6" s="283"/>
      <c r="F6" s="283"/>
    </row>
    <row r="7" spans="1:6" ht="9" customHeight="1" x14ac:dyDescent="0.25">
      <c r="A7" s="1"/>
      <c r="B7" s="1"/>
      <c r="C7" s="1"/>
      <c r="D7" s="1"/>
      <c r="E7" s="28"/>
      <c r="F7" s="1"/>
    </row>
    <row r="8" spans="1:6" ht="9" customHeight="1" x14ac:dyDescent="0.25">
      <c r="A8" s="1"/>
      <c r="B8" s="1"/>
      <c r="C8" s="1"/>
      <c r="D8" s="1"/>
      <c r="E8" s="28"/>
      <c r="F8" s="1"/>
    </row>
    <row r="9" spans="1:6" x14ac:dyDescent="0.25">
      <c r="A9" s="87" t="s">
        <v>39</v>
      </c>
      <c r="B9" s="65"/>
      <c r="C9" s="65"/>
      <c r="D9" s="65"/>
      <c r="E9" s="88"/>
      <c r="F9" s="65"/>
    </row>
    <row r="10" spans="1:6" x14ac:dyDescent="0.25">
      <c r="A10" s="135" t="s">
        <v>10</v>
      </c>
      <c r="B10" s="135" t="s">
        <v>40</v>
      </c>
      <c r="C10" s="135" t="s">
        <v>41</v>
      </c>
      <c r="D10" s="135" t="s">
        <v>42</v>
      </c>
      <c r="E10" s="137" t="s">
        <v>43</v>
      </c>
      <c r="F10" s="137" t="s">
        <v>28</v>
      </c>
    </row>
    <row r="11" spans="1:6" x14ac:dyDescent="0.25">
      <c r="A11" s="69" t="s">
        <v>181</v>
      </c>
      <c r="B11" s="69" t="s">
        <v>189</v>
      </c>
      <c r="C11" s="89">
        <v>0</v>
      </c>
      <c r="D11" s="89">
        <v>14125.15</v>
      </c>
      <c r="E11" s="89" t="s">
        <v>186</v>
      </c>
      <c r="F11" s="69" t="s">
        <v>187</v>
      </c>
    </row>
    <row r="12" spans="1:6" x14ac:dyDescent="0.25">
      <c r="A12" s="69" t="s">
        <v>182</v>
      </c>
      <c r="B12" s="69" t="s">
        <v>190</v>
      </c>
      <c r="C12" s="89">
        <v>14286.06</v>
      </c>
      <c r="D12" s="89">
        <v>214746.51</v>
      </c>
      <c r="E12" s="89" t="s">
        <v>186</v>
      </c>
      <c r="F12" s="69" t="s">
        <v>187</v>
      </c>
    </row>
    <row r="13" spans="1:6" x14ac:dyDescent="0.25">
      <c r="A13" s="69" t="s">
        <v>183</v>
      </c>
      <c r="B13" s="69" t="s">
        <v>191</v>
      </c>
      <c r="C13" s="89">
        <v>13965</v>
      </c>
      <c r="D13" s="89">
        <v>867624.95</v>
      </c>
      <c r="E13" s="89" t="s">
        <v>186</v>
      </c>
      <c r="F13" s="69" t="s">
        <v>188</v>
      </c>
    </row>
    <row r="14" spans="1:6" x14ac:dyDescent="0.25">
      <c r="A14" s="69" t="s">
        <v>184</v>
      </c>
      <c r="B14" s="69" t="s">
        <v>192</v>
      </c>
      <c r="C14" s="89">
        <v>0</v>
      </c>
      <c r="D14" s="89">
        <v>1582709.84</v>
      </c>
      <c r="E14" s="89" t="s">
        <v>186</v>
      </c>
      <c r="F14" s="69" t="s">
        <v>188</v>
      </c>
    </row>
    <row r="15" spans="1:6" x14ac:dyDescent="0.25">
      <c r="A15" s="59" t="s">
        <v>185</v>
      </c>
      <c r="B15" s="69" t="s">
        <v>193</v>
      </c>
      <c r="C15" s="89">
        <f>11301.61+254448.5</f>
        <v>265750.11</v>
      </c>
      <c r="D15" s="89">
        <v>278681.15999999997</v>
      </c>
      <c r="E15" s="89" t="s">
        <v>186</v>
      </c>
      <c r="F15" s="69" t="s">
        <v>187</v>
      </c>
    </row>
    <row r="16" spans="1:6" x14ac:dyDescent="0.25">
      <c r="A16" s="69" t="s">
        <v>328</v>
      </c>
      <c r="B16" s="69" t="s">
        <v>329</v>
      </c>
      <c r="C16" s="89">
        <f>2148+2148</f>
        <v>4296</v>
      </c>
      <c r="D16" s="89">
        <v>4296</v>
      </c>
      <c r="E16" s="89" t="s">
        <v>186</v>
      </c>
      <c r="F16" s="69" t="s">
        <v>188</v>
      </c>
    </row>
    <row r="17" spans="1:6" x14ac:dyDescent="0.25">
      <c r="A17" s="59" t="s">
        <v>330</v>
      </c>
      <c r="B17" s="69" t="s">
        <v>331</v>
      </c>
      <c r="C17" s="89">
        <f>5818+5818.34</f>
        <v>11636.34</v>
      </c>
      <c r="D17" s="89">
        <v>11636.34</v>
      </c>
      <c r="E17" s="89" t="s">
        <v>186</v>
      </c>
      <c r="F17" s="69" t="s">
        <v>188</v>
      </c>
    </row>
    <row r="18" spans="1:6" ht="11.25" customHeight="1" x14ac:dyDescent="0.25">
      <c r="A18" s="90"/>
      <c r="B18" s="90"/>
      <c r="C18" s="90"/>
      <c r="D18" s="90"/>
      <c r="E18" s="91"/>
      <c r="F18" s="90"/>
    </row>
    <row r="19" spans="1:6" ht="11.25" customHeight="1" x14ac:dyDescent="0.25">
      <c r="A19" s="66"/>
      <c r="B19" s="66"/>
      <c r="C19" s="66"/>
      <c r="D19" s="66"/>
      <c r="E19" s="92"/>
      <c r="F19" s="66"/>
    </row>
    <row r="20" spans="1:6" ht="24" customHeight="1" x14ac:dyDescent="0.25">
      <c r="A20" s="135" t="s">
        <v>10</v>
      </c>
      <c r="B20" s="135" t="s">
        <v>40</v>
      </c>
      <c r="C20" s="137" t="s">
        <v>44</v>
      </c>
      <c r="D20" s="137" t="s">
        <v>45</v>
      </c>
      <c r="E20" s="137" t="s">
        <v>46</v>
      </c>
      <c r="F20" s="137" t="s">
        <v>47</v>
      </c>
    </row>
    <row r="21" spans="1:6" ht="20.25" customHeight="1" x14ac:dyDescent="0.25">
      <c r="A21" s="330" t="s">
        <v>2</v>
      </c>
      <c r="B21" s="331"/>
      <c r="C21" s="331"/>
      <c r="D21" s="331"/>
      <c r="E21" s="331"/>
      <c r="F21" s="332"/>
    </row>
    <row r="22" spans="1:6" ht="12.75" customHeight="1" x14ac:dyDescent="0.25">
      <c r="A22" s="59"/>
      <c r="B22" s="67"/>
      <c r="C22" s="93"/>
      <c r="D22" s="94"/>
      <c r="E22" s="94"/>
      <c r="F22" s="95"/>
    </row>
    <row r="23" spans="1:6" ht="12.75" customHeight="1" x14ac:dyDescent="0.25">
      <c r="A23" s="59"/>
      <c r="B23" s="67"/>
      <c r="C23" s="325" t="s">
        <v>194</v>
      </c>
      <c r="D23" s="326"/>
      <c r="E23" s="94"/>
      <c r="F23" s="95"/>
    </row>
    <row r="24" spans="1:6" ht="12.75" customHeight="1" x14ac:dyDescent="0.25">
      <c r="A24" s="59"/>
      <c r="B24" s="67"/>
      <c r="C24" s="93"/>
      <c r="D24" s="94"/>
      <c r="E24" s="94"/>
      <c r="F24" s="95"/>
    </row>
    <row r="25" spans="1:6" ht="18" customHeight="1" x14ac:dyDescent="0.25">
      <c r="A25" s="330" t="s">
        <v>3</v>
      </c>
      <c r="B25" s="331"/>
      <c r="C25" s="331"/>
      <c r="D25" s="331"/>
      <c r="E25" s="331"/>
      <c r="F25" s="332"/>
    </row>
    <row r="26" spans="1:6" ht="12" customHeight="1" x14ac:dyDescent="0.25">
      <c r="A26" s="59"/>
      <c r="B26" s="67"/>
      <c r="C26" s="93"/>
      <c r="D26" s="94"/>
      <c r="E26" s="94"/>
      <c r="F26" s="95"/>
    </row>
    <row r="27" spans="1:6" ht="12" customHeight="1" x14ac:dyDescent="0.25">
      <c r="A27" s="59"/>
      <c r="B27" s="67"/>
      <c r="C27" s="325" t="s">
        <v>194</v>
      </c>
      <c r="D27" s="326"/>
      <c r="E27" s="94"/>
      <c r="F27" s="95"/>
    </row>
    <row r="28" spans="1:6" ht="12" customHeight="1" x14ac:dyDescent="0.25">
      <c r="A28" s="59"/>
      <c r="B28" s="67"/>
      <c r="C28" s="93"/>
      <c r="D28" s="94"/>
      <c r="E28" s="94"/>
      <c r="F28" s="95"/>
    </row>
    <row r="29" spans="1:6" ht="14.25" customHeight="1" x14ac:dyDescent="0.25">
      <c r="A29" s="330" t="s">
        <v>48</v>
      </c>
      <c r="B29" s="331"/>
      <c r="C29" s="331"/>
      <c r="D29" s="331"/>
      <c r="E29" s="331"/>
      <c r="F29" s="332"/>
    </row>
    <row r="30" spans="1:6" ht="12.75" customHeight="1" x14ac:dyDescent="0.25">
      <c r="A30" s="59"/>
      <c r="B30" s="67"/>
      <c r="C30" s="93"/>
      <c r="D30" s="94"/>
      <c r="E30" s="94"/>
      <c r="F30" s="95"/>
    </row>
    <row r="31" spans="1:6" ht="12.75" customHeight="1" x14ac:dyDescent="0.25">
      <c r="A31" s="59"/>
      <c r="B31" s="67"/>
      <c r="C31" s="325" t="s">
        <v>194</v>
      </c>
      <c r="D31" s="326"/>
      <c r="E31" s="94"/>
      <c r="F31" s="95"/>
    </row>
    <row r="32" spans="1:6" ht="12.75" customHeight="1" x14ac:dyDescent="0.25">
      <c r="A32" s="59"/>
      <c r="B32" s="96" t="s">
        <v>31</v>
      </c>
      <c r="C32" s="97">
        <f>SUM(C21:C31)</f>
        <v>0</v>
      </c>
      <c r="D32" s="98">
        <f>SUM(D21:D31)</f>
        <v>0</v>
      </c>
      <c r="E32" s="98">
        <f>SUM(E21:E31)</f>
        <v>0</v>
      </c>
      <c r="F32" s="59"/>
    </row>
    <row r="33" spans="1:6" x14ac:dyDescent="0.25">
      <c r="A33" s="90"/>
      <c r="B33" s="109"/>
      <c r="C33" s="106"/>
      <c r="D33" s="107"/>
      <c r="E33" s="107"/>
      <c r="F33" s="90"/>
    </row>
    <row r="34" spans="1:6" x14ac:dyDescent="0.25">
      <c r="A34" s="90"/>
      <c r="B34" s="109"/>
      <c r="C34" s="106"/>
      <c r="D34" s="107"/>
      <c r="E34" s="107"/>
      <c r="F34" s="90"/>
    </row>
    <row r="35" spans="1:6" x14ac:dyDescent="0.25">
      <c r="A35" s="148"/>
      <c r="B35" s="148"/>
      <c r="C35" s="148"/>
      <c r="D35" s="148"/>
      <c r="E35" s="148"/>
      <c r="F35" s="148"/>
    </row>
    <row r="36" spans="1:6" x14ac:dyDescent="0.25">
      <c r="A36" s="148"/>
      <c r="B36" s="148"/>
      <c r="C36" s="148"/>
      <c r="D36" s="148"/>
      <c r="E36" s="148"/>
      <c r="F36" s="148"/>
    </row>
    <row r="37" spans="1:6" x14ac:dyDescent="0.25">
      <c r="A37" s="148"/>
      <c r="B37" s="148"/>
      <c r="C37" s="148"/>
      <c r="D37" s="148"/>
      <c r="E37" s="148"/>
      <c r="F37" s="148"/>
    </row>
    <row r="38" spans="1:6" x14ac:dyDescent="0.25">
      <c r="A38" s="1"/>
      <c r="B38" s="1"/>
      <c r="C38" s="1"/>
      <c r="D38" s="28"/>
      <c r="E38" s="28"/>
      <c r="F38" s="1"/>
    </row>
    <row r="39" spans="1:6" x14ac:dyDescent="0.25">
      <c r="A39" s="1"/>
      <c r="B39" s="1"/>
      <c r="C39" s="1"/>
      <c r="D39" s="28"/>
      <c r="E39" s="28"/>
      <c r="F39" s="1"/>
    </row>
    <row r="40" spans="1:6" x14ac:dyDescent="0.25">
      <c r="A40" s="1"/>
      <c r="B40" s="1"/>
      <c r="C40" s="1"/>
      <c r="D40" s="28"/>
      <c r="E40" s="28"/>
      <c r="F40" s="1"/>
    </row>
    <row r="41" spans="1:6" x14ac:dyDescent="0.25">
      <c r="A41" s="24"/>
      <c r="B41" s="24"/>
      <c r="C41" s="29"/>
      <c r="D41" s="29"/>
      <c r="E41" s="29"/>
      <c r="F41" s="24"/>
    </row>
    <row r="42" spans="1:6" x14ac:dyDescent="0.25">
      <c r="A42" s="24"/>
      <c r="B42" s="24"/>
      <c r="C42" s="29"/>
      <c r="D42" s="29"/>
      <c r="E42" s="29"/>
      <c r="F42" s="24"/>
    </row>
    <row r="43" spans="1:6" x14ac:dyDescent="0.25">
      <c r="A43" s="24"/>
      <c r="B43" s="24"/>
      <c r="C43" s="29"/>
      <c r="D43" s="29"/>
      <c r="E43" s="29"/>
      <c r="F43" s="24"/>
    </row>
    <row r="44" spans="1:6" x14ac:dyDescent="0.25">
      <c r="A44" s="24"/>
      <c r="B44" s="24"/>
      <c r="C44" s="29"/>
      <c r="D44" s="29"/>
      <c r="E44" s="29"/>
      <c r="F44" s="24"/>
    </row>
    <row r="45" spans="1:6" x14ac:dyDescent="0.25">
      <c r="A45" s="24"/>
      <c r="B45" s="24"/>
      <c r="C45" s="29"/>
      <c r="D45" s="29"/>
      <c r="E45" s="29"/>
      <c r="F45" s="24"/>
    </row>
    <row r="46" spans="1:6" ht="15" customHeight="1" x14ac:dyDescent="0.25">
      <c r="A46" s="293" t="s">
        <v>32</v>
      </c>
      <c r="B46" s="294"/>
      <c r="C46" s="294"/>
      <c r="D46" s="294"/>
      <c r="E46" s="294"/>
      <c r="F46" s="295"/>
    </row>
    <row r="47" spans="1:6" ht="10.5" customHeight="1" x14ac:dyDescent="0.25">
      <c r="A47" s="333" t="s">
        <v>129</v>
      </c>
      <c r="B47" s="334"/>
      <c r="C47" s="334"/>
      <c r="D47" s="334"/>
      <c r="E47" s="334"/>
      <c r="F47" s="335"/>
    </row>
    <row r="48" spans="1:6" ht="10.5" customHeight="1" x14ac:dyDescent="0.25">
      <c r="A48" s="336" t="s">
        <v>130</v>
      </c>
      <c r="B48" s="337"/>
      <c r="C48" s="337"/>
      <c r="D48" s="337"/>
      <c r="E48" s="337"/>
      <c r="F48" s="338"/>
    </row>
    <row r="49" spans="1:6" ht="10.5" customHeight="1" x14ac:dyDescent="0.25">
      <c r="A49" s="99" t="s">
        <v>131</v>
      </c>
      <c r="B49" s="100"/>
      <c r="C49" s="100"/>
      <c r="D49" s="100"/>
      <c r="E49" s="100"/>
      <c r="F49" s="101"/>
    </row>
    <row r="50" spans="1:6" ht="10.5" customHeight="1" x14ac:dyDescent="0.25">
      <c r="A50" s="99" t="s">
        <v>132</v>
      </c>
      <c r="B50" s="100"/>
      <c r="C50" s="100"/>
      <c r="D50" s="100"/>
      <c r="E50" s="100"/>
      <c r="F50" s="101"/>
    </row>
    <row r="51" spans="1:6" ht="10.5" customHeight="1" x14ac:dyDescent="0.25">
      <c r="A51" s="266" t="s">
        <v>121</v>
      </c>
      <c r="B51" s="267"/>
      <c r="C51" s="267"/>
      <c r="D51" s="267"/>
      <c r="E51" s="267"/>
      <c r="F51" s="309"/>
    </row>
    <row r="52" spans="1:6" ht="10.5" customHeight="1" x14ac:dyDescent="0.25">
      <c r="A52" s="266" t="s">
        <v>122</v>
      </c>
      <c r="B52" s="267"/>
      <c r="C52" s="267"/>
      <c r="D52" s="267"/>
      <c r="E52" s="267"/>
      <c r="F52" s="309"/>
    </row>
    <row r="53" spans="1:6" ht="10.5" customHeight="1" x14ac:dyDescent="0.25">
      <c r="A53" s="266" t="s">
        <v>133</v>
      </c>
      <c r="B53" s="267"/>
      <c r="C53" s="267"/>
      <c r="D53" s="267"/>
      <c r="E53" s="267"/>
      <c r="F53" s="309"/>
    </row>
    <row r="54" spans="1:6" ht="10.5" customHeight="1" x14ac:dyDescent="0.25">
      <c r="A54" s="268" t="s">
        <v>134</v>
      </c>
      <c r="B54" s="269"/>
      <c r="C54" s="269"/>
      <c r="D54" s="269"/>
      <c r="E54" s="269"/>
      <c r="F54" s="339"/>
    </row>
    <row r="55" spans="1:6" ht="10.5" customHeight="1" x14ac:dyDescent="0.25">
      <c r="A55" s="266" t="s">
        <v>135</v>
      </c>
      <c r="B55" s="340"/>
      <c r="C55" s="340"/>
      <c r="D55" s="340"/>
      <c r="E55" s="340"/>
      <c r="F55" s="341"/>
    </row>
    <row r="56" spans="1:6" ht="10.5" customHeight="1" x14ac:dyDescent="0.25">
      <c r="A56" s="268" t="s">
        <v>136</v>
      </c>
      <c r="B56" s="269"/>
      <c r="C56" s="269"/>
      <c r="D56" s="269"/>
      <c r="E56" s="269"/>
      <c r="F56" s="339"/>
    </row>
    <row r="57" spans="1:6" ht="10.5" customHeight="1" x14ac:dyDescent="0.25">
      <c r="A57" s="327"/>
      <c r="B57" s="328"/>
      <c r="C57" s="328"/>
      <c r="D57" s="328"/>
      <c r="E57" s="328"/>
      <c r="F57" s="329"/>
    </row>
  </sheetData>
  <protectedRanges>
    <protectedRange sqref="B22:D24 B26:D28 B34:F34 E21:F33 B30:D33" name="Rango1"/>
  </protectedRanges>
  <mergeCells count="21">
    <mergeCell ref="A21:F21"/>
    <mergeCell ref="A2:E2"/>
    <mergeCell ref="A3:F3"/>
    <mergeCell ref="A4:F4"/>
    <mergeCell ref="A5:F5"/>
    <mergeCell ref="A6:F6"/>
    <mergeCell ref="C23:D23"/>
    <mergeCell ref="C27:D27"/>
    <mergeCell ref="C31:D31"/>
    <mergeCell ref="A57:F57"/>
    <mergeCell ref="A25:F25"/>
    <mergeCell ref="A29:F29"/>
    <mergeCell ref="A46:F46"/>
    <mergeCell ref="A47:F47"/>
    <mergeCell ref="A48:F48"/>
    <mergeCell ref="A51:F51"/>
    <mergeCell ref="A52:F52"/>
    <mergeCell ref="A53:F53"/>
    <mergeCell ref="A54:F54"/>
    <mergeCell ref="A55:F55"/>
    <mergeCell ref="A56:F56"/>
  </mergeCells>
  <pageMargins left="0.9055118110236221" right="0.31496062992125984" top="1.3779527559055118" bottom="0.15748031496062992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workbookViewId="0">
      <selection activeCell="B13" sqref="B13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4.7109375" style="4" customWidth="1"/>
    <col min="5" max="5" width="11.42578125" style="4" customWidth="1"/>
    <col min="6" max="16384" width="11.42578125" style="4"/>
  </cols>
  <sheetData>
    <row r="1" spans="1:7" x14ac:dyDescent="0.25">
      <c r="A1" s="1"/>
      <c r="B1" s="1"/>
      <c r="C1" s="3" t="s">
        <v>49</v>
      </c>
      <c r="D1" s="2"/>
      <c r="E1" s="2"/>
      <c r="F1" s="1"/>
    </row>
    <row r="2" spans="1:7" x14ac:dyDescent="0.25">
      <c r="A2" s="139" t="s">
        <v>164</v>
      </c>
      <c r="B2" s="139"/>
      <c r="C2" s="139"/>
      <c r="D2" s="139"/>
      <c r="E2" s="140"/>
      <c r="F2" s="1"/>
      <c r="G2" s="1"/>
    </row>
    <row r="3" spans="1:7" ht="15.75" customHeight="1" x14ac:dyDescent="0.25">
      <c r="A3" s="282" t="s">
        <v>7</v>
      </c>
      <c r="B3" s="282"/>
      <c r="C3" s="282"/>
      <c r="D3" s="139"/>
      <c r="E3" s="139"/>
      <c r="F3" s="1"/>
      <c r="G3" s="1"/>
    </row>
    <row r="4" spans="1:7" x14ac:dyDescent="0.25">
      <c r="A4" s="282" t="s">
        <v>8</v>
      </c>
      <c r="B4" s="282"/>
      <c r="C4" s="282"/>
      <c r="D4" s="139"/>
      <c r="E4" s="139"/>
      <c r="F4" s="1"/>
      <c r="G4" s="1"/>
    </row>
    <row r="5" spans="1:7" x14ac:dyDescent="0.25">
      <c r="A5" s="283" t="s">
        <v>9</v>
      </c>
      <c r="B5" s="283"/>
      <c r="C5" s="283"/>
      <c r="D5" s="151"/>
      <c r="E5" s="151"/>
      <c r="F5" s="1"/>
      <c r="G5" s="1"/>
    </row>
    <row r="6" spans="1:7" x14ac:dyDescent="0.25">
      <c r="A6" s="283" t="s">
        <v>38</v>
      </c>
      <c r="B6" s="283"/>
      <c r="C6" s="283"/>
      <c r="D6" s="151"/>
      <c r="E6" s="151"/>
      <c r="F6" s="1"/>
      <c r="G6" s="1"/>
    </row>
    <row r="7" spans="1:7" x14ac:dyDescent="0.25">
      <c r="A7" s="344" t="s">
        <v>50</v>
      </c>
      <c r="B7" s="344"/>
      <c r="C7" s="344"/>
      <c r="D7" s="28"/>
      <c r="E7" s="1"/>
      <c r="F7" s="1"/>
      <c r="G7" s="1"/>
    </row>
    <row r="8" spans="1:7" x14ac:dyDescent="0.25">
      <c r="A8" s="66"/>
      <c r="B8" s="102"/>
      <c r="C8" s="102"/>
      <c r="D8" s="30"/>
      <c r="E8" s="1"/>
      <c r="F8" s="1"/>
      <c r="G8" s="1"/>
    </row>
    <row r="9" spans="1:7" x14ac:dyDescent="0.25">
      <c r="A9" s="103" t="s">
        <v>51</v>
      </c>
      <c r="B9" s="66"/>
      <c r="C9" s="66"/>
      <c r="D9" s="1"/>
      <c r="E9" s="1"/>
      <c r="F9" s="1"/>
      <c r="G9" s="1"/>
    </row>
    <row r="10" spans="1:7" ht="24.95" customHeight="1" x14ac:dyDescent="0.25">
      <c r="A10" s="135" t="s">
        <v>10</v>
      </c>
      <c r="B10" s="135" t="s">
        <v>52</v>
      </c>
      <c r="C10" s="135" t="s">
        <v>53</v>
      </c>
    </row>
    <row r="11" spans="1:7" ht="23.25" customHeight="1" x14ac:dyDescent="0.25">
      <c r="A11" s="104"/>
      <c r="B11" s="59"/>
      <c r="C11" s="59"/>
    </row>
    <row r="12" spans="1:7" ht="23.25" customHeight="1" x14ac:dyDescent="0.25">
      <c r="A12" s="105"/>
      <c r="B12" s="161" t="s">
        <v>194</v>
      </c>
      <c r="C12" s="59"/>
    </row>
    <row r="13" spans="1:7" ht="23.25" customHeight="1" x14ac:dyDescent="0.25">
      <c r="A13" s="105"/>
      <c r="B13" s="59"/>
      <c r="C13" s="59"/>
    </row>
    <row r="14" spans="1:7" ht="23.25" customHeight="1" x14ac:dyDescent="0.25">
      <c r="A14" s="104"/>
      <c r="B14" s="59"/>
      <c r="C14" s="59"/>
      <c r="D14" s="1"/>
      <c r="E14" s="1"/>
      <c r="F14" s="1"/>
      <c r="G14" s="1"/>
    </row>
    <row r="15" spans="1:7" x14ac:dyDescent="0.25">
      <c r="A15" s="148"/>
      <c r="B15" s="148"/>
      <c r="C15" s="148"/>
      <c r="D15" s="148"/>
      <c r="E15" s="148"/>
      <c r="F15" s="148"/>
      <c r="G15" s="1"/>
    </row>
    <row r="16" spans="1:7" x14ac:dyDescent="0.25">
      <c r="A16" s="342" t="s">
        <v>332</v>
      </c>
      <c r="B16" s="343"/>
      <c r="C16" s="343"/>
      <c r="D16" s="1"/>
      <c r="E16" s="1"/>
      <c r="F16" s="1"/>
      <c r="G16" s="1"/>
    </row>
    <row r="17" spans="1:8" x14ac:dyDescent="0.25">
      <c r="A17" s="343"/>
      <c r="B17" s="343"/>
      <c r="C17" s="343"/>
      <c r="D17" s="1"/>
      <c r="E17" s="1"/>
      <c r="F17" s="1"/>
      <c r="G17" s="1"/>
    </row>
    <row r="18" spans="1:8" x14ac:dyDescent="0.25">
      <c r="A18" s="66"/>
      <c r="B18" s="66"/>
      <c r="C18" s="66"/>
      <c r="D18" s="1"/>
      <c r="E18" s="1"/>
      <c r="F18" s="1"/>
      <c r="G18" s="1"/>
    </row>
    <row r="19" spans="1:8" x14ac:dyDescent="0.25">
      <c r="A19" s="1"/>
      <c r="B19" s="1"/>
      <c r="C19" s="1"/>
      <c r="D19" s="1"/>
      <c r="E19" s="1"/>
      <c r="F19" s="1"/>
      <c r="G19" s="1"/>
      <c r="H19" s="18"/>
    </row>
    <row r="20" spans="1:8" x14ac:dyDescent="0.25">
      <c r="A20" s="1"/>
      <c r="B20" s="1"/>
      <c r="C20" s="1"/>
      <c r="D20" s="1"/>
      <c r="E20" s="1"/>
      <c r="F20" s="1"/>
      <c r="G20" s="1"/>
      <c r="H20" s="18"/>
    </row>
    <row r="21" spans="1:8" x14ac:dyDescent="0.25">
      <c r="A21" s="1"/>
      <c r="B21" s="1"/>
      <c r="C21" s="1"/>
      <c r="D21" s="1"/>
      <c r="E21" s="1"/>
      <c r="F21" s="1"/>
      <c r="G21" s="1"/>
      <c r="H21" s="18"/>
    </row>
    <row r="22" spans="1:8" x14ac:dyDescent="0.25">
      <c r="A22" s="1"/>
      <c r="B22" s="1"/>
      <c r="C22" s="1"/>
      <c r="D22" s="1"/>
      <c r="E22" s="1"/>
      <c r="F22" s="1"/>
      <c r="G22" s="1"/>
      <c r="H22" s="18"/>
    </row>
    <row r="23" spans="1:8" x14ac:dyDescent="0.25">
      <c r="A23" s="18"/>
      <c r="B23" s="18"/>
      <c r="C23" s="18"/>
      <c r="D23" s="18"/>
      <c r="E23" s="18"/>
      <c r="F23" s="18"/>
      <c r="G23" s="18"/>
      <c r="H23" s="18"/>
    </row>
    <row r="24" spans="1:8" x14ac:dyDescent="0.25">
      <c r="A24" s="18"/>
      <c r="B24" s="18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</sheetData>
  <protectedRanges>
    <protectedRange sqref="A9:G9" name="Rango1_1"/>
  </protectedRanges>
  <mergeCells count="6">
    <mergeCell ref="A16:C17"/>
    <mergeCell ref="A3:C3"/>
    <mergeCell ref="A7:C7"/>
    <mergeCell ref="A4:C4"/>
    <mergeCell ref="A5:C5"/>
    <mergeCell ref="A6:C6"/>
  </mergeCells>
  <pageMargins left="0.70866141732283472" right="0.70866141732283472" top="1.3779527559055118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showGridLines="0" workbookViewId="0">
      <selection activeCell="C14" sqref="C14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54</v>
      </c>
    </row>
    <row r="2" spans="1:5" x14ac:dyDescent="0.25">
      <c r="A2" s="318" t="s">
        <v>164</v>
      </c>
      <c r="B2" s="318"/>
      <c r="C2" s="318"/>
      <c r="D2" s="318"/>
    </row>
    <row r="3" spans="1:5" ht="15.75" customHeight="1" x14ac:dyDescent="0.25">
      <c r="A3" s="282" t="s">
        <v>7</v>
      </c>
      <c r="B3" s="282"/>
      <c r="C3" s="282"/>
      <c r="D3" s="282"/>
    </row>
    <row r="4" spans="1:5" x14ac:dyDescent="0.25">
      <c r="A4" s="282" t="s">
        <v>8</v>
      </c>
      <c r="B4" s="282"/>
      <c r="C4" s="282"/>
      <c r="D4" s="282"/>
    </row>
    <row r="5" spans="1:5" x14ac:dyDescent="0.25">
      <c r="A5" s="283" t="s">
        <v>9</v>
      </c>
      <c r="B5" s="283"/>
      <c r="C5" s="283"/>
      <c r="D5" s="283"/>
    </row>
    <row r="6" spans="1:5" x14ac:dyDescent="0.25">
      <c r="A6" s="283" t="s">
        <v>55</v>
      </c>
      <c r="B6" s="283"/>
      <c r="C6" s="283"/>
      <c r="D6" s="283"/>
    </row>
    <row r="7" spans="1:5" x14ac:dyDescent="0.25">
      <c r="A7" s="353"/>
      <c r="B7" s="353"/>
      <c r="C7" s="353"/>
      <c r="D7" s="353"/>
      <c r="E7" s="27"/>
    </row>
    <row r="8" spans="1:5" ht="24" customHeight="1" x14ac:dyDescent="0.25">
      <c r="A8" s="239" t="s">
        <v>10</v>
      </c>
      <c r="B8" s="239" t="s">
        <v>11</v>
      </c>
      <c r="C8" s="240" t="s">
        <v>13</v>
      </c>
      <c r="D8" s="240" t="s">
        <v>28</v>
      </c>
      <c r="E8" s="18"/>
    </row>
    <row r="9" spans="1:5" ht="15.75" customHeight="1" x14ac:dyDescent="0.25">
      <c r="A9" s="258" t="s">
        <v>341</v>
      </c>
      <c r="B9" s="259" t="s">
        <v>346</v>
      </c>
      <c r="C9" s="260">
        <v>54749</v>
      </c>
      <c r="D9" s="59" t="s">
        <v>345</v>
      </c>
    </row>
    <row r="10" spans="1:5" ht="15.75" customHeight="1" x14ac:dyDescent="0.25">
      <c r="A10" s="258" t="s">
        <v>342</v>
      </c>
      <c r="B10" s="259" t="s">
        <v>347</v>
      </c>
      <c r="C10" s="260">
        <v>10000</v>
      </c>
      <c r="D10" s="59" t="s">
        <v>345</v>
      </c>
    </row>
    <row r="11" spans="1:5" ht="15.75" customHeight="1" x14ac:dyDescent="0.25">
      <c r="A11" s="258" t="s">
        <v>343</v>
      </c>
      <c r="B11" s="259" t="s">
        <v>348</v>
      </c>
      <c r="C11" s="260">
        <v>12077</v>
      </c>
      <c r="D11" s="59" t="s">
        <v>345</v>
      </c>
    </row>
    <row r="12" spans="1:5" ht="15.75" customHeight="1" x14ac:dyDescent="0.25">
      <c r="A12" s="258" t="s">
        <v>344</v>
      </c>
      <c r="B12" s="259" t="s">
        <v>349</v>
      </c>
      <c r="C12" s="260">
        <v>30000</v>
      </c>
      <c r="D12" s="59" t="s">
        <v>345</v>
      </c>
    </row>
    <row r="13" spans="1:5" x14ac:dyDescent="0.25">
      <c r="A13" s="59"/>
      <c r="B13" s="70" t="s">
        <v>31</v>
      </c>
      <c r="C13" s="68">
        <f>SUM(C9:C12)</f>
        <v>106826</v>
      </c>
      <c r="D13" s="84"/>
    </row>
    <row r="14" spans="1:5" ht="16.5" customHeight="1" x14ac:dyDescent="0.25">
      <c r="A14" s="90"/>
      <c r="B14" s="162"/>
      <c r="C14" s="163"/>
      <c r="D14" s="164"/>
    </row>
    <row r="15" spans="1:5" x14ac:dyDescent="0.25">
      <c r="A15" s="351"/>
      <c r="B15" s="352"/>
      <c r="C15" s="352"/>
      <c r="D15" s="352"/>
    </row>
    <row r="16" spans="1:5" x14ac:dyDescent="0.25">
      <c r="A16" s="352"/>
      <c r="B16" s="352"/>
      <c r="C16" s="352"/>
      <c r="D16" s="352"/>
    </row>
    <row r="17" spans="1:5" x14ac:dyDescent="0.25">
      <c r="A17" s="11"/>
      <c r="B17" s="12"/>
      <c r="C17" s="165"/>
      <c r="D17" s="13"/>
    </row>
    <row r="18" spans="1:5" x14ac:dyDescent="0.25">
      <c r="A18" s="11"/>
      <c r="B18" s="12"/>
      <c r="C18" s="8"/>
      <c r="D18" s="13"/>
    </row>
    <row r="19" spans="1:5" x14ac:dyDescent="0.25">
      <c r="A19" s="11"/>
      <c r="B19" s="12"/>
      <c r="C19" s="8"/>
      <c r="D19" s="13"/>
    </row>
    <row r="20" spans="1:5" x14ac:dyDescent="0.25">
      <c r="A20" s="11"/>
      <c r="B20" s="213"/>
      <c r="C20" s="8"/>
      <c r="D20" s="13"/>
    </row>
    <row r="21" spans="1:5" x14ac:dyDescent="0.25">
      <c r="A21" s="11"/>
      <c r="B21" s="12"/>
      <c r="C21" s="8"/>
      <c r="D21" s="13"/>
    </row>
    <row r="22" spans="1:5" x14ac:dyDescent="0.25">
      <c r="A22" s="11"/>
      <c r="B22" s="12"/>
      <c r="C22" s="8"/>
      <c r="D22" s="13"/>
    </row>
    <row r="23" spans="1:5" x14ac:dyDescent="0.25">
      <c r="A23" s="11"/>
      <c r="B23" s="12"/>
      <c r="C23" s="8"/>
      <c r="D23" s="13"/>
    </row>
    <row r="24" spans="1:5" x14ac:dyDescent="0.25">
      <c r="A24" s="11"/>
      <c r="B24" s="213"/>
      <c r="C24" s="8"/>
      <c r="D24" s="13"/>
    </row>
    <row r="25" spans="1:5" x14ac:dyDescent="0.25">
      <c r="A25" s="11"/>
      <c r="B25" s="213"/>
      <c r="C25" s="8"/>
      <c r="D25" s="13"/>
    </row>
    <row r="26" spans="1:5" x14ac:dyDescent="0.25">
      <c r="A26" s="11"/>
      <c r="B26" s="213"/>
      <c r="C26" s="8"/>
      <c r="D26" s="13"/>
    </row>
    <row r="27" spans="1:5" x14ac:dyDescent="0.25">
      <c r="A27" s="11"/>
      <c r="B27" s="12"/>
      <c r="C27" s="8"/>
      <c r="D27" s="13"/>
    </row>
    <row r="28" spans="1:5" x14ac:dyDescent="0.25">
      <c r="A28" s="293" t="s">
        <v>32</v>
      </c>
      <c r="B28" s="294"/>
      <c r="C28" s="294"/>
      <c r="D28" s="295"/>
      <c r="E28" s="35"/>
    </row>
    <row r="29" spans="1:5" x14ac:dyDescent="0.25">
      <c r="A29" s="345" t="s">
        <v>121</v>
      </c>
      <c r="B29" s="346"/>
      <c r="C29" s="346"/>
      <c r="D29" s="347"/>
      <c r="E29" s="35"/>
    </row>
    <row r="30" spans="1:5" ht="15" customHeight="1" x14ac:dyDescent="0.25">
      <c r="A30" s="296" t="s">
        <v>122</v>
      </c>
      <c r="B30" s="297"/>
      <c r="C30" s="297"/>
      <c r="D30" s="298"/>
      <c r="E30" s="36"/>
    </row>
    <row r="31" spans="1:5" x14ac:dyDescent="0.25">
      <c r="A31" s="348" t="s">
        <v>137</v>
      </c>
      <c r="B31" s="349"/>
      <c r="C31" s="349"/>
      <c r="D31" s="350"/>
      <c r="E31" s="37"/>
    </row>
    <row r="32" spans="1:5" x14ac:dyDescent="0.25">
      <c r="A32" s="285" t="s">
        <v>138</v>
      </c>
      <c r="B32" s="286"/>
      <c r="C32" s="286"/>
      <c r="D32" s="287"/>
    </row>
    <row r="39" ht="15.75" customHeight="1" x14ac:dyDescent="0.25"/>
    <row r="42" ht="15" customHeight="1" x14ac:dyDescent="0.25"/>
  </sheetData>
  <protectedRanges>
    <protectedRange sqref="E8" name="Rango1_1"/>
    <protectedRange sqref="B9:B10 B12 B11 B16:D27 B13:D14" name="Rango1"/>
  </protectedRanges>
  <mergeCells count="12">
    <mergeCell ref="A15:D16"/>
    <mergeCell ref="A7:D7"/>
    <mergeCell ref="A2:D2"/>
    <mergeCell ref="A3:D3"/>
    <mergeCell ref="A4:D4"/>
    <mergeCell ref="A5:D5"/>
    <mergeCell ref="A6:D6"/>
    <mergeCell ref="A28:D28"/>
    <mergeCell ref="A29:D29"/>
    <mergeCell ref="A30:D30"/>
    <mergeCell ref="A31:D31"/>
    <mergeCell ref="A32:D32"/>
  </mergeCells>
  <pageMargins left="0.70866141732283472" right="0.70866141732283472" top="1.5354330708661419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"/>
  <sheetViews>
    <sheetView tabSelected="1" workbookViewId="0">
      <selection activeCell="C17" sqref="C17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8" width="3" style="4" customWidth="1"/>
    <col min="9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56</v>
      </c>
    </row>
    <row r="2" spans="1:7" x14ac:dyDescent="0.25">
      <c r="A2" s="318" t="s">
        <v>164</v>
      </c>
      <c r="B2" s="318"/>
      <c r="C2" s="318"/>
      <c r="D2" s="318"/>
      <c r="E2" s="318"/>
      <c r="F2" s="1"/>
      <c r="G2" s="1"/>
    </row>
    <row r="3" spans="1:7" ht="15.75" customHeight="1" x14ac:dyDescent="0.25">
      <c r="A3" s="282" t="s">
        <v>7</v>
      </c>
      <c r="B3" s="282"/>
      <c r="C3" s="282"/>
      <c r="D3" s="282"/>
      <c r="E3" s="282"/>
      <c r="F3" s="282"/>
      <c r="G3" s="282"/>
    </row>
    <row r="4" spans="1:7" x14ac:dyDescent="0.25">
      <c r="A4" s="282" t="s">
        <v>8</v>
      </c>
      <c r="B4" s="282"/>
      <c r="C4" s="282"/>
      <c r="D4" s="282"/>
      <c r="E4" s="282"/>
      <c r="F4" s="282"/>
      <c r="G4" s="282"/>
    </row>
    <row r="5" spans="1:7" x14ac:dyDescent="0.25">
      <c r="A5" s="283" t="s">
        <v>57</v>
      </c>
      <c r="B5" s="283"/>
      <c r="C5" s="283"/>
      <c r="D5" s="283"/>
      <c r="E5" s="283"/>
      <c r="F5" s="283"/>
      <c r="G5" s="283"/>
    </row>
    <row r="6" spans="1:7" x14ac:dyDescent="0.25">
      <c r="A6" s="150"/>
      <c r="B6" s="150"/>
      <c r="C6" s="150"/>
      <c r="D6" s="150"/>
      <c r="E6" s="150"/>
      <c r="F6" s="1"/>
      <c r="G6" s="1"/>
    </row>
    <row r="7" spans="1:7" x14ac:dyDescent="0.25">
      <c r="A7" s="79" t="s">
        <v>58</v>
      </c>
      <c r="B7" s="79"/>
      <c r="C7" s="106"/>
      <c r="D7" s="107"/>
      <c r="E7" s="107"/>
      <c r="F7" s="66"/>
      <c r="G7" s="66"/>
    </row>
    <row r="8" spans="1:7" x14ac:dyDescent="0.25">
      <c r="A8" s="272" t="s">
        <v>10</v>
      </c>
      <c r="B8" s="272" t="s">
        <v>11</v>
      </c>
      <c r="C8" s="274" t="s">
        <v>13</v>
      </c>
      <c r="D8" s="274" t="s">
        <v>59</v>
      </c>
      <c r="E8" s="274" t="s">
        <v>28</v>
      </c>
      <c r="F8" s="276" t="s">
        <v>60</v>
      </c>
      <c r="G8" s="276"/>
    </row>
    <row r="9" spans="1:7" x14ac:dyDescent="0.25">
      <c r="A9" s="273"/>
      <c r="B9" s="361"/>
      <c r="C9" s="275"/>
      <c r="D9" s="275"/>
      <c r="E9" s="275"/>
      <c r="F9" s="138" t="s">
        <v>61</v>
      </c>
      <c r="G9" s="138" t="s">
        <v>62</v>
      </c>
    </row>
    <row r="10" spans="1:7" x14ac:dyDescent="0.25">
      <c r="A10" s="59"/>
      <c r="B10" s="261"/>
      <c r="C10" s="262"/>
      <c r="D10" s="263"/>
      <c r="E10" s="263"/>
      <c r="F10" s="59"/>
      <c r="G10" s="59"/>
    </row>
    <row r="11" spans="1:7" x14ac:dyDescent="0.25">
      <c r="A11" s="59"/>
      <c r="B11" s="359" t="s">
        <v>194</v>
      </c>
      <c r="C11" s="359"/>
      <c r="D11" s="359"/>
      <c r="E11" s="359"/>
      <c r="F11" s="59"/>
      <c r="G11" s="59"/>
    </row>
    <row r="12" spans="1:7" x14ac:dyDescent="0.25">
      <c r="A12" s="59"/>
      <c r="B12" s="67"/>
      <c r="C12" s="68"/>
      <c r="D12" s="84"/>
      <c r="E12" s="84"/>
      <c r="F12" s="59"/>
      <c r="G12" s="59"/>
    </row>
    <row r="13" spans="1:7" x14ac:dyDescent="0.25">
      <c r="A13" s="59"/>
      <c r="B13" s="70" t="s">
        <v>6</v>
      </c>
      <c r="C13" s="68">
        <f>SUM(C9:C12)</f>
        <v>0</v>
      </c>
      <c r="D13" s="84"/>
      <c r="E13" s="84"/>
      <c r="F13" s="59"/>
      <c r="G13" s="59"/>
    </row>
    <row r="14" spans="1:7" x14ac:dyDescent="0.25">
      <c r="A14" s="148"/>
      <c r="B14" s="148"/>
      <c r="C14" s="148"/>
      <c r="D14" s="148"/>
      <c r="G14" s="11"/>
    </row>
    <row r="15" spans="1:7" ht="15" customHeight="1" x14ac:dyDescent="0.25">
      <c r="A15" s="360" t="s">
        <v>195</v>
      </c>
      <c r="B15" s="360"/>
      <c r="C15" s="360"/>
      <c r="D15" s="360"/>
      <c r="E15" s="360"/>
      <c r="F15" s="360"/>
      <c r="G15" s="360"/>
    </row>
    <row r="16" spans="1:7" x14ac:dyDescent="0.25">
      <c r="A16" s="360"/>
      <c r="B16" s="360"/>
      <c r="C16" s="360"/>
      <c r="D16" s="360"/>
      <c r="E16" s="360"/>
      <c r="F16" s="360"/>
      <c r="G16" s="360"/>
    </row>
    <row r="17" spans="1:7" x14ac:dyDescent="0.25">
      <c r="A17" s="213"/>
      <c r="B17" s="213"/>
      <c r="C17" s="213"/>
      <c r="D17" s="213"/>
      <c r="E17" s="213"/>
      <c r="F17" s="213"/>
      <c r="G17" s="213"/>
    </row>
    <row r="18" spans="1:7" x14ac:dyDescent="0.25">
      <c r="A18" s="213"/>
      <c r="B18" s="213"/>
      <c r="C18" s="213"/>
      <c r="D18" s="213"/>
      <c r="E18" s="213"/>
      <c r="F18" s="213"/>
      <c r="G18" s="213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213"/>
      <c r="C23" s="8"/>
      <c r="D23" s="13"/>
      <c r="E23" s="13"/>
      <c r="F23" s="11"/>
      <c r="G23" s="11"/>
    </row>
    <row r="24" spans="1:7" x14ac:dyDescent="0.25">
      <c r="A24" s="11"/>
      <c r="B24" s="213"/>
      <c r="C24" s="8"/>
      <c r="D24" s="13"/>
      <c r="E24" s="13"/>
      <c r="F24" s="11"/>
      <c r="G24" s="11"/>
    </row>
    <row r="25" spans="1:7" x14ac:dyDescent="0.25">
      <c r="A25" s="11"/>
      <c r="B25" s="213"/>
      <c r="C25" s="8"/>
      <c r="D25" s="13"/>
      <c r="E25" s="13"/>
      <c r="F25" s="11"/>
      <c r="G25" s="11"/>
    </row>
    <row r="26" spans="1:7" x14ac:dyDescent="0.25">
      <c r="A26" s="11"/>
      <c r="B26" s="213"/>
      <c r="C26" s="8"/>
      <c r="D26" s="13"/>
      <c r="E26" s="13"/>
      <c r="F26" s="11"/>
      <c r="G26" s="11"/>
    </row>
    <row r="27" spans="1:7" x14ac:dyDescent="0.25">
      <c r="A27" s="11"/>
      <c r="B27" s="213"/>
      <c r="C27" s="8"/>
      <c r="D27" s="13"/>
      <c r="E27" s="13"/>
      <c r="F27" s="11"/>
      <c r="G27" s="11"/>
    </row>
    <row r="28" spans="1:7" x14ac:dyDescent="0.25">
      <c r="A28" s="11"/>
      <c r="B28" s="213"/>
      <c r="C28" s="8"/>
      <c r="D28" s="13"/>
      <c r="E28" s="13"/>
      <c r="F28" s="11"/>
      <c r="G28" s="11"/>
    </row>
    <row r="29" spans="1:7" x14ac:dyDescent="0.25">
      <c r="A29" s="1"/>
      <c r="B29" s="357"/>
      <c r="C29" s="357"/>
      <c r="D29" s="358"/>
      <c r="E29" s="358"/>
      <c r="F29" s="1"/>
      <c r="G29" s="1"/>
    </row>
    <row r="30" spans="1:7" x14ac:dyDescent="0.25">
      <c r="A30" s="293" t="s">
        <v>32</v>
      </c>
      <c r="B30" s="294"/>
      <c r="C30" s="294"/>
      <c r="D30" s="294"/>
      <c r="E30" s="294"/>
      <c r="F30" s="294"/>
      <c r="G30" s="295"/>
    </row>
    <row r="31" spans="1:7" x14ac:dyDescent="0.25">
      <c r="A31" s="345" t="s">
        <v>121</v>
      </c>
      <c r="B31" s="346"/>
      <c r="C31" s="346"/>
      <c r="D31" s="346"/>
      <c r="E31" s="346"/>
      <c r="F31" s="346"/>
      <c r="G31" s="347"/>
    </row>
    <row r="32" spans="1:7" x14ac:dyDescent="0.25">
      <c r="A32" s="296" t="s">
        <v>122</v>
      </c>
      <c r="B32" s="297"/>
      <c r="C32" s="297"/>
      <c r="D32" s="297"/>
      <c r="E32" s="297"/>
      <c r="F32" s="297"/>
      <c r="G32" s="298"/>
    </row>
    <row r="33" spans="1:7" x14ac:dyDescent="0.25">
      <c r="A33" s="296" t="s">
        <v>139</v>
      </c>
      <c r="B33" s="297"/>
      <c r="C33" s="297"/>
      <c r="D33" s="297"/>
      <c r="E33" s="297"/>
      <c r="F33" s="297"/>
      <c r="G33" s="298"/>
    </row>
    <row r="34" spans="1:7" x14ac:dyDescent="0.25">
      <c r="A34" s="354" t="s">
        <v>140</v>
      </c>
      <c r="B34" s="355"/>
      <c r="C34" s="355"/>
      <c r="D34" s="355"/>
      <c r="E34" s="355"/>
      <c r="F34" s="355"/>
      <c r="G34" s="356"/>
    </row>
    <row r="35" spans="1:7" x14ac:dyDescent="0.25">
      <c r="A35" s="285" t="s">
        <v>138</v>
      </c>
      <c r="B35" s="286"/>
      <c r="C35" s="286"/>
      <c r="D35" s="286"/>
      <c r="E35" s="286"/>
      <c r="F35" s="286"/>
      <c r="G35" s="287"/>
    </row>
    <row r="36" spans="1:7" ht="16.5" x14ac:dyDescent="0.3">
      <c r="A36" s="38"/>
      <c r="B36" s="38"/>
      <c r="C36" s="38"/>
      <c r="D36" s="38"/>
      <c r="E36" s="38"/>
      <c r="F36" s="38"/>
      <c r="G36" s="38"/>
    </row>
  </sheetData>
  <protectedRanges>
    <protectedRange sqref="C7:D7 B9:D13 A15 C15:D28 B16:B28" name="Rango1_1"/>
    <protectedRange sqref="F9" name="Rango1_1_1"/>
  </protectedRanges>
  <mergeCells count="19">
    <mergeCell ref="A2:E2"/>
    <mergeCell ref="A8:A9"/>
    <mergeCell ref="B8:B9"/>
    <mergeCell ref="C8:C9"/>
    <mergeCell ref="D8:D9"/>
    <mergeCell ref="E8:E9"/>
    <mergeCell ref="A3:G3"/>
    <mergeCell ref="A4:G4"/>
    <mergeCell ref="A5:G5"/>
    <mergeCell ref="A34:G34"/>
    <mergeCell ref="A35:G35"/>
    <mergeCell ref="F8:G8"/>
    <mergeCell ref="B29:E29"/>
    <mergeCell ref="A30:G30"/>
    <mergeCell ref="A31:G31"/>
    <mergeCell ref="A32:G32"/>
    <mergeCell ref="A33:G33"/>
    <mergeCell ref="B11:E11"/>
    <mergeCell ref="A15:G16"/>
  </mergeCells>
  <pageMargins left="0.70866141732283472" right="0.70866141732283472" top="1.5354330708661419" bottom="0.74803149606299213" header="0.31496062992125984" footer="0.31496062992125984"/>
  <pageSetup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6"/>
  <sheetViews>
    <sheetView topLeftCell="A14" workbookViewId="0">
      <selection sqref="A1:F28"/>
    </sheetView>
  </sheetViews>
  <sheetFormatPr baseColWidth="10" defaultColWidth="11.42578125" defaultRowHeight="15" x14ac:dyDescent="0.25"/>
  <cols>
    <col min="1" max="1" width="10.140625" style="4" bestFit="1" customWidth="1"/>
    <col min="2" max="2" width="37.42578125" style="4" customWidth="1"/>
    <col min="3" max="3" width="30.85546875" style="4" customWidth="1"/>
    <col min="4" max="4" width="11.28515625" style="4" bestFit="1" customWidth="1"/>
    <col min="5" max="5" width="11.28515625" style="4" customWidth="1"/>
    <col min="6" max="6" width="35.140625" style="4" customWidth="1"/>
    <col min="7" max="16384" width="11.42578125" style="4"/>
  </cols>
  <sheetData>
    <row r="1" spans="1:7" x14ac:dyDescent="0.25">
      <c r="A1" s="1"/>
      <c r="B1" s="1"/>
      <c r="C1" s="1"/>
      <c r="D1" s="1"/>
      <c r="E1" s="1"/>
      <c r="F1" s="3" t="s">
        <v>63</v>
      </c>
    </row>
    <row r="2" spans="1:7" x14ac:dyDescent="0.25">
      <c r="A2" s="318" t="s">
        <v>164</v>
      </c>
      <c r="B2" s="318"/>
      <c r="C2" s="318"/>
      <c r="D2" s="318"/>
      <c r="E2" s="318"/>
      <c r="F2" s="318"/>
    </row>
    <row r="3" spans="1:7" ht="15.75" customHeight="1" x14ac:dyDescent="0.25">
      <c r="A3" s="282" t="s">
        <v>7</v>
      </c>
      <c r="B3" s="282"/>
      <c r="C3" s="282"/>
      <c r="D3" s="282"/>
      <c r="E3" s="282"/>
      <c r="F3" s="282"/>
    </row>
    <row r="4" spans="1:7" x14ac:dyDescent="0.25">
      <c r="A4" s="282" t="s">
        <v>8</v>
      </c>
      <c r="B4" s="282"/>
      <c r="C4" s="282"/>
      <c r="D4" s="282"/>
      <c r="E4" s="282"/>
      <c r="F4" s="282"/>
    </row>
    <row r="5" spans="1:7" x14ac:dyDescent="0.25">
      <c r="A5" s="283" t="s">
        <v>57</v>
      </c>
      <c r="B5" s="283"/>
      <c r="C5" s="283"/>
      <c r="D5" s="283"/>
      <c r="E5" s="283"/>
      <c r="F5" s="283"/>
    </row>
    <row r="6" spans="1:7" x14ac:dyDescent="0.25">
      <c r="A6" s="284" t="s">
        <v>159</v>
      </c>
      <c r="B6" s="284"/>
      <c r="C6" s="108"/>
      <c r="D6" s="79"/>
      <c r="E6" s="79"/>
      <c r="F6" s="79"/>
    </row>
    <row r="7" spans="1:7" ht="21.75" customHeight="1" x14ac:dyDescent="0.25">
      <c r="A7" s="135" t="s">
        <v>10</v>
      </c>
      <c r="B7" s="136" t="s">
        <v>11</v>
      </c>
      <c r="C7" s="137" t="s">
        <v>12</v>
      </c>
      <c r="D7" s="137" t="s">
        <v>13</v>
      </c>
      <c r="E7" s="137" t="s">
        <v>59</v>
      </c>
      <c r="F7" s="137" t="s">
        <v>28</v>
      </c>
    </row>
    <row r="8" spans="1:7" ht="15.75" customHeight="1" x14ac:dyDescent="0.25">
      <c r="A8" s="218" t="s">
        <v>196</v>
      </c>
      <c r="B8" s="219" t="s">
        <v>203</v>
      </c>
      <c r="C8" s="166" t="s">
        <v>210</v>
      </c>
      <c r="D8" s="84">
        <v>691268.48</v>
      </c>
      <c r="E8" s="158" t="s">
        <v>212</v>
      </c>
      <c r="F8" s="166" t="s">
        <v>213</v>
      </c>
    </row>
    <row r="9" spans="1:7" ht="15.75" customHeight="1" x14ac:dyDescent="0.25">
      <c r="A9" s="218" t="s">
        <v>197</v>
      </c>
      <c r="B9" s="219" t="s">
        <v>204</v>
      </c>
      <c r="C9" s="166" t="s">
        <v>210</v>
      </c>
      <c r="D9" s="84">
        <v>29205.65</v>
      </c>
      <c r="E9" s="158" t="s">
        <v>212</v>
      </c>
      <c r="F9" s="166" t="s">
        <v>214</v>
      </c>
    </row>
    <row r="10" spans="1:7" ht="15.75" customHeight="1" x14ac:dyDescent="0.25">
      <c r="A10" s="218" t="s">
        <v>198</v>
      </c>
      <c r="B10" s="219" t="s">
        <v>205</v>
      </c>
      <c r="C10" s="166" t="s">
        <v>210</v>
      </c>
      <c r="D10" s="84">
        <v>10648</v>
      </c>
      <c r="E10" s="158" t="s">
        <v>212</v>
      </c>
      <c r="F10" s="166" t="s">
        <v>215</v>
      </c>
    </row>
    <row r="11" spans="1:7" ht="15.75" customHeight="1" x14ac:dyDescent="0.25">
      <c r="A11" s="218" t="s">
        <v>199</v>
      </c>
      <c r="B11" s="219" t="s">
        <v>206</v>
      </c>
      <c r="C11" s="166" t="s">
        <v>210</v>
      </c>
      <c r="D11" s="84">
        <v>39901.49</v>
      </c>
      <c r="E11" s="158" t="s">
        <v>212</v>
      </c>
      <c r="F11" s="166" t="s">
        <v>216</v>
      </c>
    </row>
    <row r="12" spans="1:7" ht="15.75" customHeight="1" x14ac:dyDescent="0.25">
      <c r="A12" s="218" t="s">
        <v>200</v>
      </c>
      <c r="B12" s="219" t="s">
        <v>207</v>
      </c>
      <c r="C12" s="166" t="s">
        <v>210</v>
      </c>
      <c r="D12" s="84">
        <v>113315.73</v>
      </c>
      <c r="E12" s="158" t="s">
        <v>212</v>
      </c>
      <c r="F12" s="166" t="s">
        <v>217</v>
      </c>
    </row>
    <row r="13" spans="1:7" ht="15.75" customHeight="1" x14ac:dyDescent="0.25">
      <c r="A13" s="218" t="s">
        <v>201</v>
      </c>
      <c r="B13" s="219" t="s">
        <v>208</v>
      </c>
      <c r="C13" s="166" t="s">
        <v>210</v>
      </c>
      <c r="D13" s="84">
        <v>823945.39</v>
      </c>
      <c r="E13" s="158" t="s">
        <v>212</v>
      </c>
      <c r="F13" s="166" t="s">
        <v>218</v>
      </c>
    </row>
    <row r="14" spans="1:7" ht="15.75" customHeight="1" x14ac:dyDescent="0.25">
      <c r="A14" s="218" t="s">
        <v>202</v>
      </c>
      <c r="B14" s="219" t="s">
        <v>209</v>
      </c>
      <c r="C14" s="166" t="s">
        <v>211</v>
      </c>
      <c r="D14" s="84">
        <v>326263.19</v>
      </c>
      <c r="E14" s="158" t="s">
        <v>212</v>
      </c>
      <c r="F14" s="166" t="s">
        <v>333</v>
      </c>
    </row>
    <row r="15" spans="1:7" ht="15.75" customHeight="1" x14ac:dyDescent="0.25">
      <c r="A15" s="59"/>
      <c r="B15" s="85" t="s">
        <v>6</v>
      </c>
      <c r="C15" s="84"/>
      <c r="D15" s="68">
        <f>SUM(D8:D14)</f>
        <v>2034547.93</v>
      </c>
      <c r="E15" s="84"/>
      <c r="F15" s="84"/>
    </row>
    <row r="16" spans="1:7" x14ac:dyDescent="0.25">
      <c r="A16" s="148"/>
      <c r="B16" s="148"/>
      <c r="C16" s="148"/>
      <c r="D16" s="148"/>
      <c r="G16" s="11"/>
    </row>
    <row r="17" spans="1:6" ht="15" customHeight="1" x14ac:dyDescent="0.25">
      <c r="A17" s="360" t="s">
        <v>219</v>
      </c>
      <c r="B17" s="360"/>
      <c r="C17" s="360"/>
      <c r="D17" s="360"/>
      <c r="E17" s="360"/>
      <c r="F17" s="360"/>
    </row>
    <row r="18" spans="1:6" ht="23.1" customHeight="1" x14ac:dyDescent="0.25">
      <c r="A18" s="360"/>
      <c r="B18" s="360"/>
      <c r="C18" s="360"/>
      <c r="D18" s="360"/>
      <c r="E18" s="360"/>
      <c r="F18" s="360"/>
    </row>
    <row r="19" spans="1:6" ht="23.1" customHeight="1" x14ac:dyDescent="0.25">
      <c r="A19" s="217"/>
      <c r="B19" s="217"/>
      <c r="C19" s="217"/>
      <c r="D19" s="217"/>
      <c r="E19" s="217"/>
      <c r="F19" s="217"/>
    </row>
    <row r="20" spans="1:6" x14ac:dyDescent="0.25">
      <c r="A20" s="11"/>
      <c r="B20" s="12"/>
      <c r="C20" s="12"/>
      <c r="D20" s="8"/>
      <c r="E20" s="13"/>
      <c r="F20" s="13"/>
    </row>
    <row r="21" spans="1:6" x14ac:dyDescent="0.25">
      <c r="A21" s="11"/>
      <c r="B21" s="12"/>
      <c r="C21" s="12"/>
      <c r="D21" s="8"/>
      <c r="E21" s="13"/>
      <c r="F21" s="13"/>
    </row>
    <row r="22" spans="1:6" x14ac:dyDescent="0.25">
      <c r="A22" s="11"/>
      <c r="B22" s="213"/>
      <c r="C22" s="213"/>
      <c r="D22" s="8"/>
      <c r="E22" s="13"/>
      <c r="F22" s="13"/>
    </row>
    <row r="23" spans="1:6" x14ac:dyDescent="0.25">
      <c r="A23" s="11"/>
      <c r="B23" s="213"/>
      <c r="C23" s="213"/>
      <c r="D23" s="8"/>
      <c r="E23" s="13"/>
      <c r="F23" s="13"/>
    </row>
    <row r="24" spans="1:6" x14ac:dyDescent="0.25">
      <c r="A24" s="11"/>
      <c r="B24" s="12"/>
      <c r="C24" s="12"/>
      <c r="D24" s="8"/>
      <c r="E24" s="13"/>
      <c r="F24" s="13"/>
    </row>
    <row r="25" spans="1:6" x14ac:dyDescent="0.25">
      <c r="A25" s="11"/>
      <c r="B25" s="12"/>
      <c r="C25" s="12"/>
      <c r="D25" s="8"/>
      <c r="E25" s="13"/>
      <c r="F25" s="13"/>
    </row>
    <row r="26" spans="1:6" x14ac:dyDescent="0.25">
      <c r="A26" s="11"/>
      <c r="B26" s="41"/>
      <c r="C26" s="41"/>
      <c r="D26" s="40"/>
      <c r="E26" s="39"/>
      <c r="F26" s="39"/>
    </row>
    <row r="27" spans="1:6" x14ac:dyDescent="0.25">
      <c r="A27" s="11"/>
      <c r="B27" s="41"/>
      <c r="C27" s="41"/>
      <c r="D27" s="40"/>
      <c r="E27" s="39"/>
      <c r="F27" s="39"/>
    </row>
    <row r="28" spans="1:6" x14ac:dyDescent="0.25">
      <c r="A28" s="11"/>
      <c r="B28" s="41"/>
      <c r="C28" s="41"/>
      <c r="D28" s="40"/>
      <c r="E28" s="39"/>
      <c r="F28" s="39"/>
    </row>
    <row r="29" spans="1:6" x14ac:dyDescent="0.25">
      <c r="A29" s="16"/>
      <c r="B29" s="316"/>
      <c r="C29" s="316"/>
      <c r="D29" s="316"/>
      <c r="E29" s="317"/>
      <c r="F29" s="317"/>
    </row>
    <row r="30" spans="1:6" x14ac:dyDescent="0.25">
      <c r="A30" s="293" t="s">
        <v>32</v>
      </c>
      <c r="B30" s="294"/>
      <c r="C30" s="294"/>
      <c r="D30" s="294"/>
      <c r="E30" s="294"/>
      <c r="F30" s="295"/>
    </row>
    <row r="31" spans="1:6" x14ac:dyDescent="0.25">
      <c r="A31" s="266" t="s">
        <v>121</v>
      </c>
      <c r="B31" s="267"/>
      <c r="C31" s="267"/>
      <c r="D31" s="267"/>
      <c r="E31" s="267"/>
      <c r="F31" s="309"/>
    </row>
    <row r="32" spans="1:6" x14ac:dyDescent="0.25">
      <c r="A32" s="266" t="s">
        <v>122</v>
      </c>
      <c r="B32" s="267"/>
      <c r="C32" s="267"/>
      <c r="D32" s="267"/>
      <c r="E32" s="267"/>
      <c r="F32" s="309"/>
    </row>
    <row r="33" spans="1:6" x14ac:dyDescent="0.25">
      <c r="A33" s="299" t="s">
        <v>158</v>
      </c>
      <c r="B33" s="300"/>
      <c r="C33" s="300"/>
      <c r="D33" s="300"/>
      <c r="E33" s="300"/>
      <c r="F33" s="301"/>
    </row>
    <row r="34" spans="1:6" x14ac:dyDescent="0.25">
      <c r="A34" s="266" t="s">
        <v>139</v>
      </c>
      <c r="B34" s="267"/>
      <c r="C34" s="267"/>
      <c r="D34" s="267"/>
      <c r="E34" s="267"/>
      <c r="F34" s="309"/>
    </row>
    <row r="35" spans="1:6" x14ac:dyDescent="0.25">
      <c r="A35" s="313" t="s">
        <v>140</v>
      </c>
      <c r="B35" s="314"/>
      <c r="C35" s="314"/>
      <c r="D35" s="314"/>
      <c r="E35" s="314"/>
      <c r="F35" s="315"/>
    </row>
    <row r="36" spans="1:6" x14ac:dyDescent="0.25">
      <c r="A36" s="362" t="s">
        <v>138</v>
      </c>
      <c r="B36" s="363"/>
      <c r="C36" s="363"/>
      <c r="D36" s="363"/>
      <c r="E36" s="363"/>
      <c r="F36" s="364"/>
    </row>
  </sheetData>
  <protectedRanges>
    <protectedRange sqref="A17 B8:E15 C17:E28 B18:B28" name="Rango1_1"/>
  </protectedRanges>
  <mergeCells count="14">
    <mergeCell ref="A36:F36"/>
    <mergeCell ref="A30:F30"/>
    <mergeCell ref="A31:F31"/>
    <mergeCell ref="A32:F32"/>
    <mergeCell ref="A33:F33"/>
    <mergeCell ref="A34:F34"/>
    <mergeCell ref="A35:F35"/>
    <mergeCell ref="B29:F29"/>
    <mergeCell ref="A2:F2"/>
    <mergeCell ref="A3:F3"/>
    <mergeCell ref="A4:F4"/>
    <mergeCell ref="A5:F5"/>
    <mergeCell ref="A6:B6"/>
    <mergeCell ref="A17:F18"/>
  </mergeCells>
  <printOptions horizontalCentered="1"/>
  <pageMargins left="0.31496062992125984" right="0.31496062992125984" top="1.5748031496062993" bottom="0.35433070866141736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TRANSPSISTEMAS</cp:lastModifiedBy>
  <cp:lastPrinted>2022-04-21T20:02:35Z</cp:lastPrinted>
  <dcterms:created xsi:type="dcterms:W3CDTF">2018-10-31T19:27:45Z</dcterms:created>
  <dcterms:modified xsi:type="dcterms:W3CDTF">2022-05-12T16:12:39Z</dcterms:modified>
</cp:coreProperties>
</file>