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P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G11" i="1"/>
  <c r="J40" i="1" l="1"/>
  <c r="J33" i="1"/>
  <c r="J34" i="1"/>
  <c r="J35" i="1"/>
  <c r="J36" i="1"/>
  <c r="J26" i="1"/>
  <c r="J27" i="1"/>
  <c r="J28" i="1"/>
  <c r="J29" i="1"/>
  <c r="J30" i="1"/>
  <c r="J31" i="1"/>
  <c r="J32" i="1"/>
  <c r="J25" i="1"/>
  <c r="H42" i="1"/>
  <c r="G26" i="1"/>
  <c r="G27" i="1"/>
  <c r="G28" i="1"/>
  <c r="G42" i="1" s="1"/>
  <c r="G29" i="1"/>
  <c r="G30" i="1"/>
  <c r="G31" i="1"/>
  <c r="G32" i="1"/>
  <c r="G34" i="1"/>
  <c r="G35" i="1"/>
  <c r="G36" i="1"/>
  <c r="G37" i="1"/>
  <c r="G25" i="1"/>
  <c r="F42" i="1"/>
  <c r="E42" i="1"/>
  <c r="J9" i="1"/>
  <c r="J10" i="1"/>
  <c r="J11" i="1"/>
  <c r="J19" i="1" s="1"/>
  <c r="J12" i="1"/>
  <c r="J13" i="1"/>
  <c r="J15" i="1"/>
  <c r="J16" i="1"/>
  <c r="J17" i="1"/>
  <c r="J8" i="1"/>
  <c r="F19" i="1"/>
  <c r="G19" i="1"/>
  <c r="H19" i="1"/>
  <c r="I19" i="1"/>
  <c r="E19" i="1"/>
  <c r="G12" i="1"/>
  <c r="G13" i="1"/>
  <c r="G14" i="1"/>
  <c r="G15" i="1"/>
  <c r="G16" i="1"/>
  <c r="G17" i="1"/>
  <c r="J42" i="1" l="1"/>
  <c r="E7" i="1"/>
</calcChain>
</file>

<file path=xl/sharedStrings.xml><?xml version="1.0" encoding="utf-8"?>
<sst xmlns="http://schemas.openxmlformats.org/spreadsheetml/2006/main" count="60" uniqueCount="37">
  <si>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</si>
  <si>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</si>
  <si>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</si>
  <si>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</si>
  <si>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</si>
  <si>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</si>
  <si>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</si>
  <si>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</si>
  <si>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</si>
  <si>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</si>
  <si>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</si>
  <si>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</si>
  <si>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</si>
  <si>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</si>
  <si>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</si>
  <si>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</si>
  <si>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</si>
  <si>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</si>
  <si>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</si>
  <si>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</si>
  <si>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</si>
  <si>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</si>
  <si>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</si>
  <si>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</si>
  <si>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</si>
  <si>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</si>
  <si>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</si>
  <si>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</si>
  <si>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</si>
  <si>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</si>
  <si>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</si>
  <si>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</si>
  <si>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</si>
  <si>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</si>
  <si>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</si>
  <si>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COMISION DE AGUA POTABLE Y ALCANTARRILADO DE TAXCO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</si>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</sst>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44" fontId="5" fillId="2" borderId="5" xfId="21" applyFont="1" applyFill="1" applyBorder="1" applyAlignment="1" applyProtection="1">
      <alignment horizontal="right"/>
      <protection locked="0"/>
    </xf>
    <xf numFmtId="44" fontId="5" fillId="2" borderId="5" xfId="21" applyFont="1" applyFill="1" applyBorder="1" applyAlignment="1" applyProtection="1">
      <alignment horizontal="right"/>
    </xf>
    <xf numFmtId="44" fontId="5" fillId="2" borderId="8" xfId="21" applyFont="1" applyFill="1" applyBorder="1" applyAlignment="1">
      <alignment horizontal="center"/>
    </xf>
    <xf numFmtId="44" fontId="6" fillId="2" borderId="12" xfId="21" applyFont="1" applyFill="1" applyBorder="1" applyAlignment="1" applyProtection="1">
      <alignment horizontal="right"/>
    </xf>
    <xf numFmtId="44" fontId="8" fillId="2" borderId="15" xfId="21" applyFont="1" applyFill="1" applyBorder="1" applyAlignment="1">
      <alignment horizontal="left"/>
    </xf>
    <xf numFmtId="44" fontId="3" fillId="2" borderId="15" xfId="21" applyFont="1" applyFill="1" applyBorder="1" applyAlignment="1" applyProtection="1">
      <alignment horizontal="left" vertical="center" wrapText="1"/>
      <protection locked="0"/>
    </xf>
    <xf numFmtId="44" fontId="3" fillId="2" borderId="15" xfId="21" applyFont="1" applyFill="1" applyBorder="1" applyAlignment="1">
      <alignment horizontal="left" vertical="center" wrapText="1"/>
    </xf>
    <xf numFmtId="44" fontId="13" fillId="2" borderId="15" xfId="21" applyFont="1" applyFill="1" applyBorder="1" applyAlignment="1">
      <alignment horizontal="left" vertical="center" wrapText="1"/>
    </xf>
    <xf numFmtId="44" fontId="12" fillId="2" borderId="15" xfId="21" applyFont="1" applyFill="1" applyBorder="1" applyAlignment="1" applyProtection="1">
      <alignment horizontal="left" vertical="center" wrapText="1"/>
      <protection locked="0"/>
    </xf>
    <xf numFmtId="44" fontId="12" fillId="2" borderId="15" xfId="21" applyFont="1" applyFill="1" applyBorder="1" applyAlignment="1">
      <alignment horizontal="left" vertical="center" wrapText="1"/>
    </xf>
    <xf numFmtId="44" fontId="10" fillId="2" borderId="14" xfId="21" applyFont="1" applyFill="1" applyBorder="1" applyAlignment="1">
      <alignment horizontal="left"/>
    </xf>
    <xf numFmtId="44" fontId="8" fillId="2" borderId="12" xfId="21" applyFont="1" applyFill="1" applyBorder="1" applyAlignment="1">
      <alignment horizontal="left"/>
    </xf>
    <xf numFmtId="0" fontId="14" fillId="2" borderId="2" xfId="2" applyFont="1" applyFill="1" applyBorder="1" applyAlignment="1">
      <alignment horizontal="left" vertical="top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4" fontId="6" fillId="2" borderId="13" xfId="21" applyFont="1" applyFill="1" applyBorder="1" applyAlignment="1">
      <alignment horizontal="right"/>
    </xf>
    <xf numFmtId="44" fontId="6" fillId="2" borderId="14" xfId="2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4" fontId="8" fillId="2" borderId="13" xfId="21" applyFont="1" applyFill="1" applyBorder="1" applyAlignment="1">
      <alignment horizontal="left"/>
    </xf>
    <xf numFmtId="44" fontId="8" fillId="2" borderId="14" xfId="21" applyFont="1" applyFill="1" applyBorder="1" applyAlignment="1">
      <alignment horizontal="left"/>
    </xf>
    <xf numFmtId="0" fontId="2" fillId="0" borderId="9" xfId="2" applyFont="1" applyBorder="1" applyAlignment="1">
      <alignment horizontal="left" vertical="top" wrapText="1"/>
    </xf>
    <xf numFmtId="0" fontId="2" fillId="0" borderId="11" xfId="2" applyFont="1" applyBorder="1" applyAlignment="1">
      <alignment horizontal="left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25984</xdr:colOff>
      <xdr:row>48</xdr:row>
      <xdr:rowOff>147205</xdr:rowOff>
    </xdr:from>
    <xdr:to>
      <xdr:col>3</xdr:col>
      <xdr:colOff>692727</xdr:colOff>
      <xdr:row>54</xdr:row>
      <xdr:rowOff>138546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25143" y="11126932"/>
          <a:ext cx="1705834" cy="1134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545522</xdr:colOff>
      <xdr:row>48</xdr:row>
      <xdr:rowOff>147205</xdr:rowOff>
    </xdr:from>
    <xdr:to>
      <xdr:col>5</xdr:col>
      <xdr:colOff>636442</xdr:colOff>
      <xdr:row>54</xdr:row>
      <xdr:rowOff>91986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783772" y="11126932"/>
          <a:ext cx="2809875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441614</xdr:colOff>
      <xdr:row>48</xdr:row>
      <xdr:rowOff>147205</xdr:rowOff>
    </xdr:from>
    <xdr:to>
      <xdr:col>8</xdr:col>
      <xdr:colOff>418998</xdr:colOff>
      <xdr:row>54</xdr:row>
      <xdr:rowOff>133703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429000" y="11126932"/>
          <a:ext cx="3397725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372339</xdr:colOff>
      <xdr:row>48</xdr:row>
      <xdr:rowOff>147205</xdr:rowOff>
    </xdr:from>
    <xdr:to>
      <xdr:col>10</xdr:col>
      <xdr:colOff>212389</xdr:colOff>
      <xdr:row>54</xdr:row>
      <xdr:rowOff>32905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6044044" y="11126932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showGridLines="0" tabSelected="1" zoomScale="110" zoomScaleNormal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33" sqref="N33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4" customWidth="1"/>
    <col min="8" max="9" width="15" customWidth="1"/>
    <col min="10" max="10" width="14.85546875" customWidth="1"/>
  </cols>
  <sheetData>
    <row r="1" spans="2:11" x14ac:dyDescent="0.25">
      <c r="I1" s="81"/>
      <c r="J1" s="81"/>
    </row>
    <row r="2" spans="2:11" x14ac:dyDescent="0.25">
      <c r="B2" s="35" t="s">
        <v>35</v>
      </c>
      <c r="C2" s="36"/>
      <c r="D2" s="36"/>
      <c r="E2" s="36"/>
      <c r="F2" s="36"/>
      <c r="G2" s="36"/>
      <c r="H2" s="36"/>
      <c r="I2" s="36"/>
      <c r="J2" s="37"/>
      <c r="K2" s="1"/>
    </row>
    <row r="3" spans="2:11" x14ac:dyDescent="0.25">
      <c r="B3" s="38" t="s">
        <v>0</v>
      </c>
      <c r="C3" s="39"/>
      <c r="D3" s="39"/>
      <c r="E3" s="39"/>
      <c r="F3" s="39"/>
      <c r="G3" s="39"/>
      <c r="H3" s="39"/>
      <c r="I3" s="39"/>
      <c r="J3" s="40"/>
      <c r="K3" s="1"/>
    </row>
    <row r="4" spans="2:11" x14ac:dyDescent="0.25">
      <c r="B4" s="41" t="s">
        <v>36</v>
      </c>
      <c r="C4" s="42"/>
      <c r="D4" s="42"/>
      <c r="E4" s="42"/>
      <c r="F4" s="42"/>
      <c r="G4" s="42"/>
      <c r="H4" s="42"/>
      <c r="I4" s="42"/>
      <c r="J4" s="43"/>
      <c r="K4" s="1"/>
    </row>
    <row r="5" spans="2:11" x14ac:dyDescent="0.25">
      <c r="B5" s="44" t="s">
        <v>1</v>
      </c>
      <c r="C5" s="45"/>
      <c r="D5" s="46"/>
      <c r="E5" s="53" t="s">
        <v>2</v>
      </c>
      <c r="F5" s="54"/>
      <c r="G5" s="54"/>
      <c r="H5" s="54"/>
      <c r="I5" s="55"/>
      <c r="J5" s="56" t="s">
        <v>3</v>
      </c>
      <c r="K5" s="1"/>
    </row>
    <row r="6" spans="2:11" ht="29.25" customHeight="1" x14ac:dyDescent="0.25">
      <c r="B6" s="47"/>
      <c r="C6" s="48"/>
      <c r="D6" s="49"/>
      <c r="E6" s="18" t="s">
        <v>4</v>
      </c>
      <c r="F6" s="20" t="s">
        <v>5</v>
      </c>
      <c r="G6" s="18" t="s">
        <v>6</v>
      </c>
      <c r="H6" s="18" t="s">
        <v>7</v>
      </c>
      <c r="I6" s="18" t="s">
        <v>8</v>
      </c>
      <c r="J6" s="56"/>
      <c r="K6" s="1"/>
    </row>
    <row r="7" spans="2:11" x14ac:dyDescent="0.25">
      <c r="B7" s="50"/>
      <c r="C7" s="51"/>
      <c r="D7" s="52"/>
      <c r="E7" s="21" t="str">
        <f>E23</f>
        <v>(1)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1"/>
    </row>
    <row r="8" spans="2:11" x14ac:dyDescent="0.25">
      <c r="B8" s="57" t="s">
        <v>14</v>
      </c>
      <c r="C8" s="58"/>
      <c r="D8" s="59"/>
      <c r="E8" s="22">
        <v>0</v>
      </c>
      <c r="F8" s="22">
        <v>0</v>
      </c>
      <c r="G8" s="23">
        <v>0</v>
      </c>
      <c r="H8" s="22">
        <v>0</v>
      </c>
      <c r="I8" s="22">
        <v>0</v>
      </c>
      <c r="J8" s="23">
        <f>I8-E8</f>
        <v>0</v>
      </c>
      <c r="K8" s="1"/>
    </row>
    <row r="9" spans="2:11" x14ac:dyDescent="0.25">
      <c r="B9" s="57" t="s">
        <v>15</v>
      </c>
      <c r="C9" s="58"/>
      <c r="D9" s="59"/>
      <c r="E9" s="22">
        <v>0</v>
      </c>
      <c r="F9" s="22">
        <v>0</v>
      </c>
      <c r="G9" s="23">
        <v>0</v>
      </c>
      <c r="H9" s="22">
        <v>0</v>
      </c>
      <c r="I9" s="22">
        <v>0</v>
      </c>
      <c r="J9" s="23">
        <f t="shared" ref="J9:J17" si="0">I9-E9</f>
        <v>0</v>
      </c>
      <c r="K9" s="1"/>
    </row>
    <row r="10" spans="2:11" x14ac:dyDescent="0.25">
      <c r="B10" s="57" t="s">
        <v>16</v>
      </c>
      <c r="C10" s="58"/>
      <c r="D10" s="59"/>
      <c r="E10" s="22">
        <v>0</v>
      </c>
      <c r="F10" s="22">
        <v>0</v>
      </c>
      <c r="G10" s="23">
        <v>0</v>
      </c>
      <c r="H10" s="22">
        <v>0</v>
      </c>
      <c r="I10" s="22">
        <v>0</v>
      </c>
      <c r="J10" s="23">
        <f t="shared" si="0"/>
        <v>0</v>
      </c>
      <c r="K10" s="1"/>
    </row>
    <row r="11" spans="2:11" x14ac:dyDescent="0.25">
      <c r="B11" s="57" t="s">
        <v>17</v>
      </c>
      <c r="C11" s="58"/>
      <c r="D11" s="59"/>
      <c r="E11" s="22">
        <v>47016400</v>
      </c>
      <c r="F11" s="22">
        <v>9088543</v>
      </c>
      <c r="G11" s="23">
        <f>E11+F11</f>
        <v>56104943</v>
      </c>
      <c r="H11" s="22">
        <v>35175909.18</v>
      </c>
      <c r="I11" s="22">
        <v>35175909.18</v>
      </c>
      <c r="J11" s="23">
        <f t="shared" si="0"/>
        <v>-11840490.82</v>
      </c>
      <c r="K11" s="1"/>
    </row>
    <row r="12" spans="2:11" x14ac:dyDescent="0.25">
      <c r="B12" s="57" t="s">
        <v>18</v>
      </c>
      <c r="C12" s="58"/>
      <c r="D12" s="59"/>
      <c r="E12" s="23">
        <v>0</v>
      </c>
      <c r="F12" s="23">
        <v>0</v>
      </c>
      <c r="G12" s="23">
        <f t="shared" ref="G12:G17" si="1">E12-F12</f>
        <v>0</v>
      </c>
      <c r="H12" s="23">
        <v>0</v>
      </c>
      <c r="I12" s="23">
        <v>0</v>
      </c>
      <c r="J12" s="23">
        <f t="shared" si="0"/>
        <v>0</v>
      </c>
      <c r="K12" s="1"/>
    </row>
    <row r="13" spans="2:11" x14ac:dyDescent="0.25">
      <c r="B13" s="57" t="s">
        <v>19</v>
      </c>
      <c r="C13" s="58"/>
      <c r="D13" s="59"/>
      <c r="E13" s="23">
        <v>264450</v>
      </c>
      <c r="F13" s="23">
        <v>0</v>
      </c>
      <c r="G13" s="23">
        <f t="shared" si="1"/>
        <v>264450</v>
      </c>
      <c r="H13" s="23">
        <v>90836</v>
      </c>
      <c r="I13" s="23">
        <v>90836</v>
      </c>
      <c r="J13" s="23">
        <f t="shared" si="0"/>
        <v>-173614</v>
      </c>
      <c r="K13" s="1"/>
    </row>
    <row r="14" spans="2:11" ht="25.5" customHeight="1" x14ac:dyDescent="0.25">
      <c r="B14" s="57" t="s">
        <v>20</v>
      </c>
      <c r="C14" s="58"/>
      <c r="D14" s="59"/>
      <c r="E14" s="22">
        <v>0</v>
      </c>
      <c r="F14" s="22">
        <v>0</v>
      </c>
      <c r="G14" s="23">
        <f t="shared" si="1"/>
        <v>0</v>
      </c>
      <c r="H14" s="22"/>
      <c r="I14" s="22"/>
      <c r="J14" s="23"/>
      <c r="K14" s="1"/>
    </row>
    <row r="15" spans="2:11" ht="36.75" customHeight="1" x14ac:dyDescent="0.25">
      <c r="B15" s="57" t="s">
        <v>21</v>
      </c>
      <c r="C15" s="58"/>
      <c r="D15" s="59"/>
      <c r="E15" s="22">
        <v>1319150</v>
      </c>
      <c r="F15" s="22">
        <v>0</v>
      </c>
      <c r="G15" s="23">
        <f t="shared" si="1"/>
        <v>1319150</v>
      </c>
      <c r="H15" s="22"/>
      <c r="I15" s="22"/>
      <c r="J15" s="23">
        <f t="shared" si="0"/>
        <v>-1319150</v>
      </c>
      <c r="K15" s="1"/>
    </row>
    <row r="16" spans="2:11" ht="25.5" customHeight="1" x14ac:dyDescent="0.25">
      <c r="B16" s="57" t="s">
        <v>22</v>
      </c>
      <c r="C16" s="58"/>
      <c r="D16" s="59"/>
      <c r="E16" s="22">
        <v>0</v>
      </c>
      <c r="F16" s="22">
        <v>0</v>
      </c>
      <c r="G16" s="23">
        <f t="shared" si="1"/>
        <v>0</v>
      </c>
      <c r="H16" s="22"/>
      <c r="I16" s="22"/>
      <c r="J16" s="23">
        <f t="shared" si="0"/>
        <v>0</v>
      </c>
      <c r="K16" s="1"/>
    </row>
    <row r="17" spans="2:11" x14ac:dyDescent="0.25">
      <c r="B17" s="57" t="s">
        <v>23</v>
      </c>
      <c r="C17" s="58"/>
      <c r="D17" s="59"/>
      <c r="E17" s="22">
        <v>0</v>
      </c>
      <c r="F17" s="22">
        <v>0</v>
      </c>
      <c r="G17" s="23">
        <f t="shared" si="1"/>
        <v>0</v>
      </c>
      <c r="H17" s="22">
        <v>0</v>
      </c>
      <c r="I17" s="22">
        <v>0</v>
      </c>
      <c r="J17" s="23">
        <f t="shared" si="0"/>
        <v>0</v>
      </c>
      <c r="K17" s="1"/>
    </row>
    <row r="18" spans="2:11" ht="6.75" customHeight="1" x14ac:dyDescent="0.25">
      <c r="B18" s="2"/>
      <c r="C18" s="3"/>
      <c r="D18" s="4"/>
      <c r="E18" s="24"/>
      <c r="F18" s="24"/>
      <c r="G18" s="23"/>
      <c r="H18" s="24"/>
      <c r="I18" s="24"/>
      <c r="J18" s="24"/>
      <c r="K18" s="1"/>
    </row>
    <row r="19" spans="2:11" x14ac:dyDescent="0.25">
      <c r="B19" s="5"/>
      <c r="C19" s="82" t="s">
        <v>24</v>
      </c>
      <c r="D19" s="83"/>
      <c r="E19" s="25">
        <f>SUM(E8:E18)</f>
        <v>48600000</v>
      </c>
      <c r="F19" s="25">
        <f t="shared" ref="F19:I19" si="2">SUM(F8:F18)</f>
        <v>9088543</v>
      </c>
      <c r="G19" s="25">
        <f t="shared" si="2"/>
        <v>57688543</v>
      </c>
      <c r="H19" s="25">
        <f t="shared" si="2"/>
        <v>35266745.18</v>
      </c>
      <c r="I19" s="25">
        <f t="shared" si="2"/>
        <v>35266745.18</v>
      </c>
      <c r="J19" s="63">
        <f>J11+J13+J16+J15</f>
        <v>-13333254.82</v>
      </c>
      <c r="K19" s="1"/>
    </row>
    <row r="20" spans="2:11" ht="12.75" customHeight="1" x14ac:dyDescent="0.25">
      <c r="B20" s="1"/>
      <c r="C20" s="1"/>
      <c r="D20" s="1"/>
      <c r="E20" s="6"/>
      <c r="F20" s="6"/>
      <c r="G20" s="6"/>
      <c r="H20" s="65" t="s">
        <v>25</v>
      </c>
      <c r="I20" s="66"/>
      <c r="J20" s="64"/>
      <c r="K20" s="1"/>
    </row>
    <row r="21" spans="2:11" x14ac:dyDescent="0.25">
      <c r="B21" s="44" t="s">
        <v>26</v>
      </c>
      <c r="C21" s="45"/>
      <c r="D21" s="46"/>
      <c r="E21" s="53" t="s">
        <v>2</v>
      </c>
      <c r="F21" s="54"/>
      <c r="G21" s="54"/>
      <c r="H21" s="54"/>
      <c r="I21" s="55"/>
      <c r="J21" s="56" t="s">
        <v>3</v>
      </c>
      <c r="K21" s="1"/>
    </row>
    <row r="22" spans="2:11" ht="24" x14ac:dyDescent="0.25">
      <c r="B22" s="47"/>
      <c r="C22" s="48"/>
      <c r="D22" s="49"/>
      <c r="E22" s="18" t="s">
        <v>4</v>
      </c>
      <c r="F22" s="19" t="s">
        <v>27</v>
      </c>
      <c r="G22" s="18" t="s">
        <v>6</v>
      </c>
      <c r="H22" s="18" t="s">
        <v>7</v>
      </c>
      <c r="I22" s="18" t="s">
        <v>8</v>
      </c>
      <c r="J22" s="56"/>
      <c r="K22" s="1"/>
    </row>
    <row r="23" spans="2:11" ht="14.25" customHeight="1" x14ac:dyDescent="0.25">
      <c r="B23" s="50"/>
      <c r="C23" s="51"/>
      <c r="D23" s="52"/>
      <c r="E23" s="21" t="s">
        <v>28</v>
      </c>
      <c r="F23" s="21" t="s">
        <v>9</v>
      </c>
      <c r="G23" s="21" t="s">
        <v>10</v>
      </c>
      <c r="H23" s="21" t="s">
        <v>11</v>
      </c>
      <c r="I23" s="21" t="s">
        <v>12</v>
      </c>
      <c r="J23" s="21" t="s">
        <v>13</v>
      </c>
      <c r="K23" s="1"/>
    </row>
    <row r="24" spans="2:11" ht="24" customHeight="1" x14ac:dyDescent="0.25">
      <c r="B24" s="60" t="s">
        <v>29</v>
      </c>
      <c r="C24" s="61"/>
      <c r="D24" s="62"/>
      <c r="E24" s="26"/>
      <c r="F24" s="26"/>
      <c r="G24" s="26"/>
      <c r="H24" s="26"/>
      <c r="I24" s="26"/>
      <c r="J24" s="26"/>
      <c r="K24" s="1"/>
    </row>
    <row r="25" spans="2:11" x14ac:dyDescent="0.25">
      <c r="B25" s="7"/>
      <c r="C25" s="58" t="s">
        <v>14</v>
      </c>
      <c r="D25" s="59"/>
      <c r="E25" s="27">
        <v>0</v>
      </c>
      <c r="F25" s="27">
        <v>0</v>
      </c>
      <c r="G25" s="28">
        <f>E25+F25</f>
        <v>0</v>
      </c>
      <c r="H25" s="27">
        <v>0</v>
      </c>
      <c r="I25" s="27">
        <v>0</v>
      </c>
      <c r="J25" s="28">
        <f>I25-E25</f>
        <v>0</v>
      </c>
      <c r="K25" s="6"/>
    </row>
    <row r="26" spans="2:11" x14ac:dyDescent="0.25">
      <c r="B26" s="7"/>
      <c r="C26" s="58" t="s">
        <v>15</v>
      </c>
      <c r="D26" s="59"/>
      <c r="E26" s="27">
        <v>0</v>
      </c>
      <c r="F26" s="27">
        <v>0</v>
      </c>
      <c r="G26" s="28">
        <f t="shared" ref="G26:G37" si="3">E26+F26</f>
        <v>0</v>
      </c>
      <c r="H26" s="27">
        <v>0</v>
      </c>
      <c r="I26" s="27">
        <v>0</v>
      </c>
      <c r="J26" s="28">
        <f t="shared" ref="J26:J40" si="4">I26-E26</f>
        <v>0</v>
      </c>
      <c r="K26" s="6"/>
    </row>
    <row r="27" spans="2:11" x14ac:dyDescent="0.25">
      <c r="B27" s="7"/>
      <c r="C27" s="58" t="s">
        <v>16</v>
      </c>
      <c r="D27" s="59"/>
      <c r="E27" s="27">
        <v>0</v>
      </c>
      <c r="F27" s="27">
        <v>0</v>
      </c>
      <c r="G27" s="28">
        <f t="shared" si="3"/>
        <v>0</v>
      </c>
      <c r="H27" s="27">
        <v>0</v>
      </c>
      <c r="I27" s="27">
        <v>0</v>
      </c>
      <c r="J27" s="28">
        <f t="shared" si="4"/>
        <v>0</v>
      </c>
      <c r="K27" s="6"/>
    </row>
    <row r="28" spans="2:11" x14ac:dyDescent="0.25">
      <c r="B28" s="7"/>
      <c r="C28" s="58" t="s">
        <v>17</v>
      </c>
      <c r="D28" s="59"/>
      <c r="E28" s="27">
        <v>47016400</v>
      </c>
      <c r="F28" s="27">
        <v>9088543</v>
      </c>
      <c r="G28" s="28">
        <f t="shared" si="3"/>
        <v>56104943</v>
      </c>
      <c r="H28" s="27">
        <v>35175909.18</v>
      </c>
      <c r="I28" s="27">
        <v>35175909.18</v>
      </c>
      <c r="J28" s="28">
        <f t="shared" si="4"/>
        <v>-11840490.82</v>
      </c>
      <c r="K28" s="6"/>
    </row>
    <row r="29" spans="2:11" x14ac:dyDescent="0.25">
      <c r="B29" s="7"/>
      <c r="C29" s="58" t="s">
        <v>30</v>
      </c>
      <c r="D29" s="59"/>
      <c r="E29" s="28">
        <v>0</v>
      </c>
      <c r="F29" s="28">
        <v>0</v>
      </c>
      <c r="G29" s="28">
        <f t="shared" si="3"/>
        <v>0</v>
      </c>
      <c r="H29" s="28">
        <v>0</v>
      </c>
      <c r="I29" s="28">
        <v>0</v>
      </c>
      <c r="J29" s="28">
        <f t="shared" si="4"/>
        <v>0</v>
      </c>
      <c r="K29" s="6"/>
    </row>
    <row r="30" spans="2:11" x14ac:dyDescent="0.25">
      <c r="B30" s="7"/>
      <c r="C30" s="58" t="s">
        <v>31</v>
      </c>
      <c r="D30" s="59"/>
      <c r="E30" s="28">
        <v>264450</v>
      </c>
      <c r="F30" s="28">
        <v>0</v>
      </c>
      <c r="G30" s="28">
        <f t="shared" si="3"/>
        <v>264450</v>
      </c>
      <c r="H30" s="28">
        <v>90836.6</v>
      </c>
      <c r="I30" s="28">
        <v>90836.6</v>
      </c>
      <c r="J30" s="28">
        <f t="shared" si="4"/>
        <v>-173613.4</v>
      </c>
      <c r="K30" s="6"/>
    </row>
    <row r="31" spans="2:11" ht="38.25" customHeight="1" x14ac:dyDescent="0.25">
      <c r="B31" s="7"/>
      <c r="C31" s="58" t="s">
        <v>32</v>
      </c>
      <c r="D31" s="59"/>
      <c r="E31" s="27">
        <v>1319150</v>
      </c>
      <c r="F31" s="27">
        <v>0</v>
      </c>
      <c r="G31" s="28">
        <f t="shared" si="3"/>
        <v>1319150</v>
      </c>
      <c r="H31" s="27">
        <v>0</v>
      </c>
      <c r="I31" s="27"/>
      <c r="J31" s="28">
        <f t="shared" si="4"/>
        <v>-1319150</v>
      </c>
      <c r="K31" s="6"/>
    </row>
    <row r="32" spans="2:11" ht="23.25" customHeight="1" x14ac:dyDescent="0.25">
      <c r="B32" s="7"/>
      <c r="C32" s="58" t="s">
        <v>22</v>
      </c>
      <c r="D32" s="59"/>
      <c r="E32" s="27">
        <v>0</v>
      </c>
      <c r="F32" s="27">
        <v>0</v>
      </c>
      <c r="G32" s="28">
        <f t="shared" si="3"/>
        <v>0</v>
      </c>
      <c r="H32" s="27">
        <v>0</v>
      </c>
      <c r="I32" s="27">
        <v>0</v>
      </c>
      <c r="J32" s="28">
        <f t="shared" si="4"/>
        <v>0</v>
      </c>
      <c r="K32" s="6"/>
    </row>
    <row r="33" spans="2:11" ht="59.25" customHeight="1" x14ac:dyDescent="0.25">
      <c r="B33" s="84" t="s">
        <v>33</v>
      </c>
      <c r="C33" s="85"/>
      <c r="D33" s="86"/>
      <c r="E33" s="29"/>
      <c r="F33" s="29"/>
      <c r="G33" s="28"/>
      <c r="H33" s="29"/>
      <c r="I33" s="29"/>
      <c r="J33" s="28">
        <f>I33-E33</f>
        <v>0</v>
      </c>
      <c r="K33" s="1"/>
    </row>
    <row r="34" spans="2:11" x14ac:dyDescent="0.25">
      <c r="B34" s="9"/>
      <c r="C34" s="58" t="s">
        <v>15</v>
      </c>
      <c r="D34" s="59"/>
      <c r="E34" s="30">
        <v>0</v>
      </c>
      <c r="F34" s="30">
        <v>0</v>
      </c>
      <c r="G34" s="28">
        <f t="shared" si="3"/>
        <v>0</v>
      </c>
      <c r="H34" s="30">
        <v>0</v>
      </c>
      <c r="I34" s="30">
        <v>0</v>
      </c>
      <c r="J34" s="28">
        <f t="shared" si="4"/>
        <v>0</v>
      </c>
      <c r="K34" s="1"/>
    </row>
    <row r="35" spans="2:11" x14ac:dyDescent="0.25">
      <c r="B35" s="9"/>
      <c r="C35" s="58" t="s">
        <v>30</v>
      </c>
      <c r="D35" s="59"/>
      <c r="E35" s="30">
        <v>0</v>
      </c>
      <c r="F35" s="30">
        <v>0</v>
      </c>
      <c r="G35" s="28">
        <f t="shared" si="3"/>
        <v>0</v>
      </c>
      <c r="H35" s="30">
        <v>0</v>
      </c>
      <c r="I35" s="30">
        <v>0</v>
      </c>
      <c r="J35" s="28">
        <f t="shared" si="4"/>
        <v>0</v>
      </c>
      <c r="K35" s="1"/>
    </row>
    <row r="36" spans="2:11" ht="26.25" customHeight="1" x14ac:dyDescent="0.25">
      <c r="B36" s="8"/>
      <c r="C36" s="58" t="s">
        <v>34</v>
      </c>
      <c r="D36" s="59"/>
      <c r="E36" s="30">
        <v>0</v>
      </c>
      <c r="F36" s="30">
        <v>0</v>
      </c>
      <c r="G36" s="28">
        <f t="shared" si="3"/>
        <v>0</v>
      </c>
      <c r="H36" s="30"/>
      <c r="I36" s="30"/>
      <c r="J36" s="28">
        <f t="shared" si="4"/>
        <v>0</v>
      </c>
      <c r="K36" s="1"/>
    </row>
    <row r="37" spans="2:11" ht="24.75" customHeight="1" x14ac:dyDescent="0.25">
      <c r="B37" s="8"/>
      <c r="C37" s="58" t="s">
        <v>22</v>
      </c>
      <c r="D37" s="59"/>
      <c r="E37" s="30">
        <v>0</v>
      </c>
      <c r="F37" s="30">
        <v>0</v>
      </c>
      <c r="G37" s="28">
        <f t="shared" si="3"/>
        <v>0</v>
      </c>
      <c r="H37" s="30"/>
      <c r="I37" s="30"/>
      <c r="J37" s="28"/>
      <c r="K37" s="1"/>
    </row>
    <row r="38" spans="2:11" ht="7.5" customHeight="1" x14ac:dyDescent="0.25">
      <c r="B38" s="68"/>
      <c r="C38" s="69"/>
      <c r="D38" s="70"/>
      <c r="E38" s="26"/>
      <c r="F38" s="26"/>
      <c r="G38" s="26"/>
      <c r="H38" s="26"/>
      <c r="I38" s="26"/>
      <c r="J38" s="28"/>
      <c r="K38" s="1"/>
    </row>
    <row r="39" spans="2:11" ht="14.25" customHeight="1" x14ac:dyDescent="0.25">
      <c r="B39" s="76" t="s">
        <v>23</v>
      </c>
      <c r="C39" s="77"/>
      <c r="D39" s="78"/>
      <c r="E39" s="26"/>
      <c r="F39" s="26"/>
      <c r="G39" s="26"/>
      <c r="H39" s="26"/>
      <c r="I39" s="26"/>
      <c r="J39" s="28"/>
      <c r="K39" s="1"/>
    </row>
    <row r="40" spans="2:11" x14ac:dyDescent="0.25">
      <c r="B40" s="8"/>
      <c r="C40" s="58" t="s">
        <v>23</v>
      </c>
      <c r="D40" s="59"/>
      <c r="E40" s="30">
        <v>0</v>
      </c>
      <c r="F40" s="30">
        <v>0</v>
      </c>
      <c r="G40" s="31">
        <v>0</v>
      </c>
      <c r="H40" s="30">
        <v>0</v>
      </c>
      <c r="I40" s="30">
        <v>0</v>
      </c>
      <c r="J40" s="28">
        <f t="shared" si="4"/>
        <v>0</v>
      </c>
      <c r="K40" s="1"/>
    </row>
    <row r="41" spans="2:11" ht="3.75" customHeight="1" x14ac:dyDescent="0.25">
      <c r="B41" s="10"/>
      <c r="C41" s="11"/>
      <c r="D41" s="12"/>
      <c r="E41" s="32"/>
      <c r="F41" s="32"/>
      <c r="G41" s="32"/>
      <c r="H41" s="32"/>
      <c r="I41" s="32"/>
      <c r="J41" s="32"/>
      <c r="K41" s="1"/>
    </row>
    <row r="42" spans="2:11" ht="12" customHeight="1" x14ac:dyDescent="0.25">
      <c r="B42" s="13"/>
      <c r="C42" s="16" t="s">
        <v>24</v>
      </c>
      <c r="D42" s="17"/>
      <c r="E42" s="33">
        <f>E28+E30+E31</f>
        <v>48600000</v>
      </c>
      <c r="F42" s="33">
        <f>SUM(F24:F41)</f>
        <v>9088543</v>
      </c>
      <c r="G42" s="33">
        <f>SUM(G28:G41)</f>
        <v>57688543</v>
      </c>
      <c r="H42" s="33">
        <f>SUM(H28:H41)</f>
        <v>35266745.780000001</v>
      </c>
      <c r="I42" s="33">
        <f>SUM(I28:I41)</f>
        <v>35266745.780000001</v>
      </c>
      <c r="J42" s="71">
        <f>J28+J30+J31+J36+J37</f>
        <v>-13333254.220000001</v>
      </c>
      <c r="K42" s="1"/>
    </row>
    <row r="43" spans="2:11" ht="12.75" customHeight="1" x14ac:dyDescent="0.25">
      <c r="B43" s="14"/>
      <c r="C43" s="14"/>
      <c r="D43" s="14"/>
      <c r="E43" s="34"/>
      <c r="F43" s="34"/>
      <c r="G43" s="34"/>
      <c r="H43" s="73" t="s">
        <v>25</v>
      </c>
      <c r="I43" s="74"/>
      <c r="J43" s="72"/>
      <c r="K43" s="1"/>
    </row>
    <row r="44" spans="2:11" ht="9" customHeight="1" x14ac:dyDescent="0.25">
      <c r="B44" s="75"/>
      <c r="C44" s="75"/>
      <c r="D44" s="75"/>
      <c r="E44" s="75"/>
      <c r="F44" s="75"/>
      <c r="G44" s="75"/>
      <c r="H44" s="75"/>
      <c r="I44" s="75"/>
      <c r="J44" s="75"/>
      <c r="K44" s="1"/>
    </row>
    <row r="45" spans="2:11" ht="12.75" customHeight="1" x14ac:dyDescent="0.25">
      <c r="B45" s="79"/>
      <c r="C45" s="79"/>
      <c r="D45" s="79"/>
      <c r="E45" s="79"/>
      <c r="F45" s="79"/>
      <c r="G45" s="79"/>
      <c r="H45" s="79"/>
      <c r="I45" s="79"/>
      <c r="J45" s="79"/>
      <c r="K45" s="1"/>
    </row>
    <row r="46" spans="2:11" ht="12" customHeight="1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1"/>
    </row>
    <row r="47" spans="2:11" ht="33.75" customHeight="1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15"/>
    </row>
  </sheetData>
  <mergeCells count="46">
    <mergeCell ref="I1:J1"/>
    <mergeCell ref="C37:D37"/>
    <mergeCell ref="C32:D32"/>
    <mergeCell ref="C19:D19"/>
    <mergeCell ref="C27:D27"/>
    <mergeCell ref="B33:D33"/>
    <mergeCell ref="C34:D34"/>
    <mergeCell ref="C35:D35"/>
    <mergeCell ref="C36:D36"/>
    <mergeCell ref="C28:D28"/>
    <mergeCell ref="C26:D26"/>
    <mergeCell ref="C29:D29"/>
    <mergeCell ref="C30:D30"/>
    <mergeCell ref="C31:D31"/>
    <mergeCell ref="B21:D23"/>
    <mergeCell ref="E21:I21"/>
    <mergeCell ref="B47:J47"/>
    <mergeCell ref="B38:D38"/>
    <mergeCell ref="C40:D40"/>
    <mergeCell ref="J42:J43"/>
    <mergeCell ref="H43:I43"/>
    <mergeCell ref="B44:J44"/>
    <mergeCell ref="B39:D39"/>
    <mergeCell ref="B45:J45"/>
    <mergeCell ref="B46:J46"/>
    <mergeCell ref="J21:J22"/>
    <mergeCell ref="B24:D24"/>
    <mergeCell ref="C25:D25"/>
    <mergeCell ref="J19:J20"/>
    <mergeCell ref="H20:I20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70" orientation="portrait" r:id="rId1"/>
  <ignoredErrors>
    <ignoredError sqref="F7" numberStoredAsText="1"/>
    <ignoredError sqref="H4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2023-01-27T17:55:43Z</cp:lastPrinted>
  <dcterms:created xsi:type="dcterms:W3CDTF">2018-10-31T21:40:06Z</dcterms:created>
  <dcterms:modified xsi:type="dcterms:W3CDTF">2023-03-15T19:28:39Z</dcterms:modified>
</cp:coreProperties>
</file>